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0" yWindow="4335" windowWidth="18900" windowHeight="6195" tabRatio="784"/>
  </bookViews>
  <sheets>
    <sheet name="Cuadro 2 CNPII MBP6" sheetId="15" r:id="rId1"/>
  </sheets>
  <definedNames>
    <definedName name="_xlnm.Print_Area" localSheetId="0">'Cuadro 2 CNPII MBP6'!$A$1:$I$404</definedName>
    <definedName name="_xlnm.Print_Titles" localSheetId="0">'Cuadro 2 CNPII MBP6'!$1:$14</definedName>
  </definedNames>
  <calcPr calcId="152511"/>
</workbook>
</file>

<file path=xl/calcChain.xml><?xml version="1.0" encoding="utf-8"?>
<calcChain xmlns="http://schemas.openxmlformats.org/spreadsheetml/2006/main">
  <c r="H396" i="15" l="1"/>
  <c r="D396" i="15"/>
  <c r="H394" i="15"/>
  <c r="D394" i="15"/>
  <c r="I393" i="15"/>
  <c r="G393" i="15"/>
  <c r="F393" i="15"/>
  <c r="E393" i="15"/>
  <c r="C393" i="15"/>
  <c r="B393" i="15"/>
  <c r="I390" i="15"/>
  <c r="H390" i="15"/>
  <c r="G390" i="15"/>
  <c r="F390" i="15"/>
  <c r="E390" i="15"/>
  <c r="D390" i="15"/>
  <c r="C390" i="15"/>
  <c r="B390" i="15"/>
  <c r="I389" i="15"/>
  <c r="H389" i="15"/>
  <c r="G389" i="15"/>
  <c r="F389" i="15"/>
  <c r="E389" i="15"/>
  <c r="D389" i="15"/>
  <c r="C389" i="15"/>
  <c r="B389" i="15"/>
  <c r="I388" i="15"/>
  <c r="G388" i="15"/>
  <c r="G387" i="15" s="1"/>
  <c r="F388" i="15"/>
  <c r="E388" i="15"/>
  <c r="C388" i="15"/>
  <c r="C387" i="15" s="1"/>
  <c r="B388" i="15"/>
  <c r="B387" i="15" s="1"/>
  <c r="I387" i="15"/>
  <c r="F387" i="15"/>
  <c r="E387" i="15"/>
  <c r="H385" i="15"/>
  <c r="D385" i="15"/>
  <c r="I384" i="15"/>
  <c r="H384" i="15"/>
  <c r="G384" i="15"/>
  <c r="F384" i="15"/>
  <c r="E384" i="15"/>
  <c r="D384" i="15"/>
  <c r="C384" i="15"/>
  <c r="B384" i="15"/>
  <c r="H382" i="15"/>
  <c r="H381" i="15" s="1"/>
  <c r="D382" i="15"/>
  <c r="D381" i="15" s="1"/>
  <c r="I381" i="15"/>
  <c r="G381" i="15"/>
  <c r="F381" i="15"/>
  <c r="E381" i="15"/>
  <c r="C381" i="15"/>
  <c r="B381" i="15"/>
  <c r="H379" i="15"/>
  <c r="D379" i="15"/>
  <c r="I378" i="15"/>
  <c r="H378" i="15"/>
  <c r="G378" i="15"/>
  <c r="F378" i="15"/>
  <c r="E378" i="15"/>
  <c r="E374" i="15" s="1"/>
  <c r="D378" i="15"/>
  <c r="C378" i="15"/>
  <c r="B378" i="15"/>
  <c r="I375" i="15"/>
  <c r="H375" i="15"/>
  <c r="G375" i="15"/>
  <c r="F375" i="15"/>
  <c r="E375" i="15"/>
  <c r="D375" i="15"/>
  <c r="C375" i="15"/>
  <c r="B375" i="15"/>
  <c r="I374" i="15"/>
  <c r="H373" i="15"/>
  <c r="D373" i="15"/>
  <c r="H372" i="15"/>
  <c r="D372" i="15"/>
  <c r="D366" i="15" s="1"/>
  <c r="D365" i="15" s="1"/>
  <c r="D352" i="15" s="1"/>
  <c r="I371" i="15"/>
  <c r="H371" i="15"/>
  <c r="G371" i="15"/>
  <c r="F371" i="15"/>
  <c r="E371" i="15"/>
  <c r="C371" i="15"/>
  <c r="B371" i="15"/>
  <c r="I368" i="15"/>
  <c r="H368" i="15"/>
  <c r="G368" i="15"/>
  <c r="F368" i="15"/>
  <c r="E368" i="15"/>
  <c r="D368" i="15"/>
  <c r="C368" i="15"/>
  <c r="B368" i="15"/>
  <c r="I367" i="15"/>
  <c r="H367" i="15"/>
  <c r="G367" i="15"/>
  <c r="F367" i="15"/>
  <c r="E367" i="15"/>
  <c r="D367" i="15"/>
  <c r="C367" i="15"/>
  <c r="B367" i="15"/>
  <c r="I366" i="15"/>
  <c r="H366" i="15"/>
  <c r="G366" i="15"/>
  <c r="F366" i="15"/>
  <c r="E366" i="15"/>
  <c r="C366" i="15"/>
  <c r="B366" i="15"/>
  <c r="I365" i="15"/>
  <c r="H365" i="15"/>
  <c r="G365" i="15"/>
  <c r="F365" i="15"/>
  <c r="E365" i="15"/>
  <c r="C365" i="15"/>
  <c r="B365" i="15"/>
  <c r="H364" i="15"/>
  <c r="D364" i="15"/>
  <c r="H363" i="15"/>
  <c r="D363" i="15"/>
  <c r="I362" i="15"/>
  <c r="H362" i="15"/>
  <c r="G362" i="15"/>
  <c r="F362" i="15"/>
  <c r="E362" i="15"/>
  <c r="D362" i="15"/>
  <c r="C362" i="15"/>
  <c r="B362" i="15"/>
  <c r="I359" i="15"/>
  <c r="H359" i="15"/>
  <c r="G359" i="15"/>
  <c r="F359" i="15"/>
  <c r="E359" i="15"/>
  <c r="D359" i="15"/>
  <c r="C359" i="15"/>
  <c r="B359" i="15"/>
  <c r="I356" i="15"/>
  <c r="H356" i="15"/>
  <c r="G356" i="15"/>
  <c r="F356" i="15"/>
  <c r="E356" i="15"/>
  <c r="D356" i="15"/>
  <c r="C356" i="15"/>
  <c r="B356" i="15"/>
  <c r="I353" i="15"/>
  <c r="H353" i="15"/>
  <c r="G353" i="15"/>
  <c r="F353" i="15"/>
  <c r="E353" i="15"/>
  <c r="D353" i="15"/>
  <c r="C353" i="15"/>
  <c r="B353" i="15"/>
  <c r="I352" i="15"/>
  <c r="H352" i="15"/>
  <c r="G352" i="15"/>
  <c r="F352" i="15"/>
  <c r="E352" i="15"/>
  <c r="C352" i="15"/>
  <c r="B352" i="15"/>
  <c r="I343" i="15"/>
  <c r="H343" i="15"/>
  <c r="G343" i="15"/>
  <c r="F343" i="15"/>
  <c r="E343" i="15"/>
  <c r="D343" i="15"/>
  <c r="C343" i="15"/>
  <c r="B343" i="15"/>
  <c r="I338" i="15"/>
  <c r="H338" i="15"/>
  <c r="G338" i="15"/>
  <c r="F338" i="15"/>
  <c r="E338" i="15"/>
  <c r="D338" i="15"/>
  <c r="C338" i="15"/>
  <c r="B338" i="15"/>
  <c r="H337" i="15"/>
  <c r="D337" i="15"/>
  <c r="H336" i="15"/>
  <c r="D336" i="15"/>
  <c r="I335" i="15"/>
  <c r="H335" i="15"/>
  <c r="G335" i="15"/>
  <c r="F335" i="15"/>
  <c r="E335" i="15"/>
  <c r="D335" i="15"/>
  <c r="C335" i="15"/>
  <c r="B335" i="15"/>
  <c r="I332" i="15"/>
  <c r="H332" i="15"/>
  <c r="G332" i="15"/>
  <c r="F332" i="15"/>
  <c r="E332" i="15"/>
  <c r="D332" i="15"/>
  <c r="C332" i="15"/>
  <c r="B332" i="15"/>
  <c r="I331" i="15"/>
  <c r="H331" i="15"/>
  <c r="G331" i="15"/>
  <c r="F331" i="15"/>
  <c r="E331" i="15"/>
  <c r="D331" i="15"/>
  <c r="C331" i="15"/>
  <c r="B331" i="15"/>
  <c r="I330" i="15"/>
  <c r="H330" i="15"/>
  <c r="G330" i="15"/>
  <c r="F330" i="15"/>
  <c r="E330" i="15"/>
  <c r="D330" i="15"/>
  <c r="C330" i="15"/>
  <c r="B330" i="15"/>
  <c r="I329" i="15"/>
  <c r="H329" i="15"/>
  <c r="G329" i="15"/>
  <c r="F329" i="15"/>
  <c r="E329" i="15"/>
  <c r="D329" i="15"/>
  <c r="C329" i="15"/>
  <c r="B329" i="15"/>
  <c r="H328" i="15"/>
  <c r="D328" i="15"/>
  <c r="H327" i="15"/>
  <c r="D327" i="15"/>
  <c r="I325" i="15"/>
  <c r="H325" i="15"/>
  <c r="G325" i="15"/>
  <c r="F325" i="15"/>
  <c r="E325" i="15"/>
  <c r="D325" i="15"/>
  <c r="C325" i="15"/>
  <c r="B325" i="15"/>
  <c r="H324" i="15"/>
  <c r="D324" i="15"/>
  <c r="H323" i="15"/>
  <c r="D323" i="15"/>
  <c r="I322" i="15"/>
  <c r="I313" i="15" s="1"/>
  <c r="H322" i="15"/>
  <c r="G322" i="15"/>
  <c r="F322" i="15"/>
  <c r="E322" i="15"/>
  <c r="E313" i="15" s="1"/>
  <c r="D322" i="15"/>
  <c r="C322" i="15"/>
  <c r="B322" i="15"/>
  <c r="H321" i="15"/>
  <c r="D321" i="15"/>
  <c r="H320" i="15"/>
  <c r="D320" i="15"/>
  <c r="H319" i="15"/>
  <c r="D319" i="15"/>
  <c r="D318" i="15" s="1"/>
  <c r="D313" i="15" s="1"/>
  <c r="I318" i="15"/>
  <c r="G318" i="15"/>
  <c r="F318" i="15"/>
  <c r="F313" i="15" s="1"/>
  <c r="E318" i="15"/>
  <c r="C318" i="15"/>
  <c r="B318" i="15"/>
  <c r="I314" i="15"/>
  <c r="H314" i="15"/>
  <c r="G314" i="15"/>
  <c r="F314" i="15"/>
  <c r="E314" i="15"/>
  <c r="D314" i="15"/>
  <c r="C314" i="15"/>
  <c r="B314" i="15"/>
  <c r="G313" i="15"/>
  <c r="C313" i="15"/>
  <c r="B313" i="15"/>
  <c r="I310" i="15"/>
  <c r="H310" i="15"/>
  <c r="G310" i="15"/>
  <c r="F310" i="15"/>
  <c r="E310" i="15"/>
  <c r="D310" i="15"/>
  <c r="C310" i="15"/>
  <c r="B310" i="15"/>
  <c r="I307" i="15"/>
  <c r="H307" i="15"/>
  <c r="G307" i="15"/>
  <c r="F307" i="15"/>
  <c r="E307" i="15"/>
  <c r="D307" i="15"/>
  <c r="C307" i="15"/>
  <c r="B307" i="15"/>
  <c r="I306" i="15"/>
  <c r="H306" i="15"/>
  <c r="G306" i="15"/>
  <c r="F306" i="15"/>
  <c r="E306" i="15"/>
  <c r="D306" i="15"/>
  <c r="C306" i="15"/>
  <c r="B306" i="15"/>
  <c r="I305" i="15"/>
  <c r="H305" i="15"/>
  <c r="G305" i="15"/>
  <c r="F305" i="15"/>
  <c r="E305" i="15"/>
  <c r="D305" i="15"/>
  <c r="C305" i="15"/>
  <c r="B305" i="15"/>
  <c r="I304" i="15"/>
  <c r="H304" i="15"/>
  <c r="G304" i="15"/>
  <c r="F304" i="15"/>
  <c r="E304" i="15"/>
  <c r="D304" i="15"/>
  <c r="C304" i="15"/>
  <c r="B304" i="15"/>
  <c r="H303" i="15"/>
  <c r="D303" i="15"/>
  <c r="H302" i="15"/>
  <c r="H301" i="15" s="1"/>
  <c r="D302" i="15"/>
  <c r="D301" i="15" s="1"/>
  <c r="I301" i="15"/>
  <c r="G301" i="15"/>
  <c r="F301" i="15"/>
  <c r="E301" i="15"/>
  <c r="C301" i="15"/>
  <c r="B301" i="15"/>
  <c r="H299" i="15"/>
  <c r="D299" i="15"/>
  <c r="H298" i="15"/>
  <c r="H297" i="15" s="1"/>
  <c r="D298" i="15"/>
  <c r="D297" i="15" s="1"/>
  <c r="I297" i="15"/>
  <c r="G297" i="15"/>
  <c r="F297" i="15"/>
  <c r="E297" i="15"/>
  <c r="C297" i="15"/>
  <c r="B297" i="15"/>
  <c r="H296" i="15"/>
  <c r="D296" i="15"/>
  <c r="H295" i="15"/>
  <c r="D295" i="15"/>
  <c r="D294" i="15" s="1"/>
  <c r="I294" i="15"/>
  <c r="I290" i="15" s="1"/>
  <c r="G294" i="15"/>
  <c r="G290" i="15" s="1"/>
  <c r="F294" i="15"/>
  <c r="E294" i="15"/>
  <c r="C294" i="15"/>
  <c r="C290" i="15" s="1"/>
  <c r="B294" i="15"/>
  <c r="B290" i="15" s="1"/>
  <c r="I291" i="15"/>
  <c r="H291" i="15"/>
  <c r="G291" i="15"/>
  <c r="F291" i="15"/>
  <c r="E291" i="15"/>
  <c r="D291" i="15"/>
  <c r="C291" i="15"/>
  <c r="B291" i="15"/>
  <c r="F290" i="15"/>
  <c r="E290" i="15"/>
  <c r="I284" i="15"/>
  <c r="H284" i="15"/>
  <c r="G284" i="15"/>
  <c r="F284" i="15"/>
  <c r="E284" i="15"/>
  <c r="D284" i="15"/>
  <c r="C284" i="15"/>
  <c r="B284" i="15"/>
  <c r="H283" i="15"/>
  <c r="D283" i="15"/>
  <c r="I281" i="15"/>
  <c r="I276" i="15" s="1"/>
  <c r="H281" i="15"/>
  <c r="G281" i="15"/>
  <c r="F281" i="15"/>
  <c r="E281" i="15"/>
  <c r="E276" i="15" s="1"/>
  <c r="D281" i="15"/>
  <c r="C281" i="15"/>
  <c r="B281" i="15"/>
  <c r="H280" i="15"/>
  <c r="D280" i="15"/>
  <c r="H279" i="15"/>
  <c r="D279" i="15"/>
  <c r="H278" i="15"/>
  <c r="D278" i="15"/>
  <c r="D276" i="15" s="1"/>
  <c r="G276" i="15"/>
  <c r="F276" i="15"/>
  <c r="C276" i="15"/>
  <c r="B276" i="15"/>
  <c r="I273" i="15"/>
  <c r="H273" i="15"/>
  <c r="G273" i="15"/>
  <c r="F273" i="15"/>
  <c r="E273" i="15"/>
  <c r="D273" i="15"/>
  <c r="C273" i="15"/>
  <c r="B273" i="15"/>
  <c r="H272" i="15"/>
  <c r="D272" i="15"/>
  <c r="H271" i="15"/>
  <c r="D271" i="15"/>
  <c r="I270" i="15"/>
  <c r="G270" i="15"/>
  <c r="F270" i="15"/>
  <c r="E270" i="15"/>
  <c r="C270" i="15"/>
  <c r="B270" i="15"/>
  <c r="I269" i="15"/>
  <c r="H269" i="15"/>
  <c r="G269" i="15"/>
  <c r="F269" i="15"/>
  <c r="E269" i="15"/>
  <c r="D269" i="15"/>
  <c r="C269" i="15"/>
  <c r="B269" i="15"/>
  <c r="I268" i="15"/>
  <c r="G268" i="15"/>
  <c r="F268" i="15"/>
  <c r="F267" i="15" s="1"/>
  <c r="E268" i="15"/>
  <c r="C268" i="15"/>
  <c r="B268" i="15"/>
  <c r="I267" i="15"/>
  <c r="G267" i="15"/>
  <c r="E267" i="15"/>
  <c r="C267" i="15"/>
  <c r="B267" i="15"/>
  <c r="H266" i="15"/>
  <c r="D266" i="15"/>
  <c r="H265" i="15"/>
  <c r="H264" i="15" s="1"/>
  <c r="D265" i="15"/>
  <c r="D264" i="15" s="1"/>
  <c r="I264" i="15"/>
  <c r="G264" i="15"/>
  <c r="F264" i="15"/>
  <c r="E264" i="15"/>
  <c r="E254" i="15" s="1"/>
  <c r="C264" i="15"/>
  <c r="B264" i="15"/>
  <c r="H263" i="15"/>
  <c r="D263" i="15"/>
  <c r="H262" i="15"/>
  <c r="H261" i="15" s="1"/>
  <c r="D262" i="15"/>
  <c r="D261" i="15" s="1"/>
  <c r="I261" i="15"/>
  <c r="G261" i="15"/>
  <c r="F261" i="15"/>
  <c r="E261" i="15"/>
  <c r="C261" i="15"/>
  <c r="B261" i="15"/>
  <c r="H260" i="15"/>
  <c r="D260" i="15"/>
  <c r="H259" i="15"/>
  <c r="H258" i="15" s="1"/>
  <c r="D259" i="15"/>
  <c r="D258" i="15" s="1"/>
  <c r="I258" i="15"/>
  <c r="G258" i="15"/>
  <c r="F258" i="15"/>
  <c r="F254" i="15" s="1"/>
  <c r="F240" i="15" s="1"/>
  <c r="E258" i="15"/>
  <c r="C258" i="15"/>
  <c r="B258" i="15"/>
  <c r="I255" i="15"/>
  <c r="H255" i="15"/>
  <c r="G255" i="15"/>
  <c r="F255" i="15"/>
  <c r="E255" i="15"/>
  <c r="D255" i="15"/>
  <c r="C255" i="15"/>
  <c r="B255" i="15"/>
  <c r="I254" i="15"/>
  <c r="G254" i="15"/>
  <c r="G240" i="15" s="1"/>
  <c r="C254" i="15"/>
  <c r="B254" i="15"/>
  <c r="I252" i="15"/>
  <c r="H252" i="15"/>
  <c r="G252" i="15"/>
  <c r="F252" i="15"/>
  <c r="E252" i="15"/>
  <c r="D252" i="15"/>
  <c r="C252" i="15"/>
  <c r="B252" i="15"/>
  <c r="I249" i="15"/>
  <c r="H249" i="15"/>
  <c r="G249" i="15"/>
  <c r="F249" i="15"/>
  <c r="E249" i="15"/>
  <c r="D249" i="15"/>
  <c r="C249" i="15"/>
  <c r="B249" i="15"/>
  <c r="H247" i="15"/>
  <c r="D247" i="15"/>
  <c r="I246" i="15"/>
  <c r="I241" i="15" s="1"/>
  <c r="H246" i="15"/>
  <c r="G246" i="15"/>
  <c r="F246" i="15"/>
  <c r="E246" i="15"/>
  <c r="E241" i="15" s="1"/>
  <c r="D246" i="15"/>
  <c r="C246" i="15"/>
  <c r="B246" i="15"/>
  <c r="H244" i="15"/>
  <c r="D244" i="15"/>
  <c r="D241" i="15" s="1"/>
  <c r="G241" i="15"/>
  <c r="F241" i="15"/>
  <c r="C241" i="15"/>
  <c r="B241" i="15"/>
  <c r="C240" i="15"/>
  <c r="B240" i="15"/>
  <c r="I236" i="15"/>
  <c r="H236" i="15"/>
  <c r="G236" i="15"/>
  <c r="F236" i="15"/>
  <c r="E236" i="15"/>
  <c r="D236" i="15"/>
  <c r="C236" i="15"/>
  <c r="B236" i="15"/>
  <c r="I233" i="15"/>
  <c r="H233" i="15"/>
  <c r="G233" i="15"/>
  <c r="F233" i="15"/>
  <c r="E233" i="15"/>
  <c r="D233" i="15"/>
  <c r="C233" i="15"/>
  <c r="B233" i="15"/>
  <c r="I229" i="15"/>
  <c r="H229" i="15"/>
  <c r="G229" i="15"/>
  <c r="G226" i="15" s="1"/>
  <c r="F229" i="15"/>
  <c r="F226" i="15" s="1"/>
  <c r="E229" i="15"/>
  <c r="D229" i="15"/>
  <c r="C229" i="15"/>
  <c r="C226" i="15" s="1"/>
  <c r="B229" i="15"/>
  <c r="B226" i="15" s="1"/>
  <c r="H228" i="15"/>
  <c r="D228" i="15"/>
  <c r="H227" i="15"/>
  <c r="H226" i="15" s="1"/>
  <c r="D227" i="15"/>
  <c r="D226" i="15" s="1"/>
  <c r="I226" i="15"/>
  <c r="E226" i="15"/>
  <c r="I220" i="15"/>
  <c r="H220" i="15"/>
  <c r="G220" i="15"/>
  <c r="F220" i="15"/>
  <c r="F217" i="15" s="1"/>
  <c r="F216" i="15" s="1"/>
  <c r="E220" i="15"/>
  <c r="D220" i="15"/>
  <c r="C220" i="15"/>
  <c r="B220" i="15"/>
  <c r="H219" i="15"/>
  <c r="D219" i="15"/>
  <c r="H218" i="15"/>
  <c r="H217" i="15" s="1"/>
  <c r="D218" i="15"/>
  <c r="D217" i="15" s="1"/>
  <c r="I217" i="15"/>
  <c r="G217" i="15"/>
  <c r="E217" i="15"/>
  <c r="C217" i="15"/>
  <c r="C216" i="15" s="1"/>
  <c r="B217" i="15"/>
  <c r="B216" i="15" s="1"/>
  <c r="I216" i="15"/>
  <c r="E216" i="15"/>
  <c r="H214" i="15"/>
  <c r="D214" i="15"/>
  <c r="H213" i="15"/>
  <c r="D213" i="15"/>
  <c r="H211" i="15"/>
  <c r="D211" i="15"/>
  <c r="H210" i="15"/>
  <c r="H208" i="15" s="1"/>
  <c r="H207" i="15" s="1"/>
  <c r="D210" i="15"/>
  <c r="D208" i="15" s="1"/>
  <c r="D207" i="15" s="1"/>
  <c r="I208" i="15"/>
  <c r="G208" i="15"/>
  <c r="G207" i="15" s="1"/>
  <c r="G203" i="15" s="1"/>
  <c r="G196" i="15" s="1"/>
  <c r="F208" i="15"/>
  <c r="E208" i="15"/>
  <c r="C208" i="15"/>
  <c r="C207" i="15" s="1"/>
  <c r="C203" i="15" s="1"/>
  <c r="C196" i="15" s="1"/>
  <c r="B208" i="15"/>
  <c r="B207" i="15" s="1"/>
  <c r="B203" i="15" s="1"/>
  <c r="B196" i="15" s="1"/>
  <c r="I207" i="15"/>
  <c r="F207" i="15"/>
  <c r="F203" i="15" s="1"/>
  <c r="F196" i="15" s="1"/>
  <c r="E207" i="15"/>
  <c r="H206" i="15"/>
  <c r="D206" i="15"/>
  <c r="I204" i="15"/>
  <c r="H204" i="15"/>
  <c r="G204" i="15"/>
  <c r="F204" i="15"/>
  <c r="E204" i="15"/>
  <c r="D204" i="15"/>
  <c r="C204" i="15"/>
  <c r="B204" i="15"/>
  <c r="I203" i="15"/>
  <c r="H203" i="15"/>
  <c r="E203" i="15"/>
  <c r="D203" i="15"/>
  <c r="H202" i="15"/>
  <c r="D202" i="15"/>
  <c r="H201" i="15"/>
  <c r="D201" i="15"/>
  <c r="I197" i="15"/>
  <c r="H197" i="15"/>
  <c r="G197" i="15"/>
  <c r="F197" i="15"/>
  <c r="E197" i="15"/>
  <c r="D197" i="15"/>
  <c r="C197" i="15"/>
  <c r="B197" i="15"/>
  <c r="I196" i="15"/>
  <c r="H196" i="15"/>
  <c r="E196" i="15"/>
  <c r="D196" i="15"/>
  <c r="H194" i="15"/>
  <c r="D194" i="15"/>
  <c r="I193" i="15"/>
  <c r="G193" i="15"/>
  <c r="F193" i="15"/>
  <c r="E193" i="15"/>
  <c r="C193" i="15"/>
  <c r="B193" i="15"/>
  <c r="I190" i="15"/>
  <c r="H190" i="15"/>
  <c r="G190" i="15"/>
  <c r="F190" i="15"/>
  <c r="E190" i="15"/>
  <c r="D190" i="15"/>
  <c r="C190" i="15"/>
  <c r="B190" i="15"/>
  <c r="I189" i="15"/>
  <c r="H189" i="15"/>
  <c r="G189" i="15"/>
  <c r="F189" i="15"/>
  <c r="E189" i="15"/>
  <c r="D189" i="15"/>
  <c r="C189" i="15"/>
  <c r="B189" i="15"/>
  <c r="I188" i="15"/>
  <c r="G188" i="15"/>
  <c r="F188" i="15"/>
  <c r="F187" i="15" s="1"/>
  <c r="E188" i="15"/>
  <c r="C188" i="15"/>
  <c r="B188" i="15"/>
  <c r="I187" i="15"/>
  <c r="G187" i="15"/>
  <c r="E187" i="15"/>
  <c r="C187" i="15"/>
  <c r="B187" i="15"/>
  <c r="H186" i="15"/>
  <c r="D186" i="15"/>
  <c r="H185" i="15"/>
  <c r="H184" i="15" s="1"/>
  <c r="D185" i="15"/>
  <c r="D184" i="15" s="1"/>
  <c r="I184" i="15"/>
  <c r="G184" i="15"/>
  <c r="F184" i="15"/>
  <c r="E184" i="15"/>
  <c r="C184" i="15"/>
  <c r="B184" i="15"/>
  <c r="H182" i="15"/>
  <c r="D182" i="15"/>
  <c r="I181" i="15"/>
  <c r="I174" i="15" s="1"/>
  <c r="H181" i="15"/>
  <c r="G181" i="15"/>
  <c r="F181" i="15"/>
  <c r="E181" i="15"/>
  <c r="E174" i="15" s="1"/>
  <c r="E88" i="15" s="1"/>
  <c r="D181" i="15"/>
  <c r="C181" i="15"/>
  <c r="B181" i="15"/>
  <c r="H179" i="15"/>
  <c r="H178" i="15" s="1"/>
  <c r="D179" i="15"/>
  <c r="D178" i="15" s="1"/>
  <c r="I178" i="15"/>
  <c r="G178" i="15"/>
  <c r="G174" i="15" s="1"/>
  <c r="F178" i="15"/>
  <c r="E178" i="15"/>
  <c r="C178" i="15"/>
  <c r="B178" i="15"/>
  <c r="I175" i="15"/>
  <c r="H175" i="15"/>
  <c r="G175" i="15"/>
  <c r="F175" i="15"/>
  <c r="E175" i="15"/>
  <c r="D175" i="15"/>
  <c r="C175" i="15"/>
  <c r="B175" i="15"/>
  <c r="C174" i="15"/>
  <c r="B174" i="15"/>
  <c r="H173" i="15"/>
  <c r="D173" i="15"/>
  <c r="D167" i="15" s="1"/>
  <c r="H172" i="15"/>
  <c r="D172" i="15"/>
  <c r="I171" i="15"/>
  <c r="G171" i="15"/>
  <c r="F171" i="15"/>
  <c r="E171" i="15"/>
  <c r="C171" i="15"/>
  <c r="B171" i="15"/>
  <c r="I168" i="15"/>
  <c r="H168" i="15"/>
  <c r="G168" i="15"/>
  <c r="F168" i="15"/>
  <c r="E168" i="15"/>
  <c r="D168" i="15"/>
  <c r="C168" i="15"/>
  <c r="B168" i="15"/>
  <c r="I167" i="15"/>
  <c r="H167" i="15"/>
  <c r="G167" i="15"/>
  <c r="F167" i="15"/>
  <c r="E167" i="15"/>
  <c r="C167" i="15"/>
  <c r="B167" i="15"/>
  <c r="I166" i="15"/>
  <c r="G166" i="15"/>
  <c r="G165" i="15" s="1"/>
  <c r="F166" i="15"/>
  <c r="F165" i="15" s="1"/>
  <c r="F152" i="15" s="1"/>
  <c r="E166" i="15"/>
  <c r="C166" i="15"/>
  <c r="B166" i="15"/>
  <c r="B165" i="15" s="1"/>
  <c r="B152" i="15" s="1"/>
  <c r="I165" i="15"/>
  <c r="E165" i="15"/>
  <c r="C165" i="15"/>
  <c r="I162" i="15"/>
  <c r="H162" i="15"/>
  <c r="G162" i="15"/>
  <c r="F162" i="15"/>
  <c r="E162" i="15"/>
  <c r="D162" i="15"/>
  <c r="C162" i="15"/>
  <c r="B162" i="15"/>
  <c r="I159" i="15"/>
  <c r="H159" i="15"/>
  <c r="G159" i="15"/>
  <c r="F159" i="15"/>
  <c r="E159" i="15"/>
  <c r="D159" i="15"/>
  <c r="C159" i="15"/>
  <c r="B159" i="15"/>
  <c r="I156" i="15"/>
  <c r="H156" i="15"/>
  <c r="G156" i="15"/>
  <c r="G152" i="15" s="1"/>
  <c r="F156" i="15"/>
  <c r="E156" i="15"/>
  <c r="D156" i="15"/>
  <c r="C156" i="15"/>
  <c r="C152" i="15" s="1"/>
  <c r="B156" i="15"/>
  <c r="I153" i="15"/>
  <c r="H153" i="15"/>
  <c r="G153" i="15"/>
  <c r="F153" i="15"/>
  <c r="E153" i="15"/>
  <c r="D153" i="15"/>
  <c r="C153" i="15"/>
  <c r="B153" i="15"/>
  <c r="I152" i="15"/>
  <c r="E152" i="15"/>
  <c r="I143" i="15"/>
  <c r="H143" i="15"/>
  <c r="G143" i="15"/>
  <c r="F143" i="15"/>
  <c r="E143" i="15"/>
  <c r="D143" i="15"/>
  <c r="C143" i="15"/>
  <c r="B143" i="15"/>
  <c r="I138" i="15"/>
  <c r="H138" i="15"/>
  <c r="G138" i="15"/>
  <c r="F138" i="15"/>
  <c r="E138" i="15"/>
  <c r="D138" i="15"/>
  <c r="C138" i="15"/>
  <c r="B138" i="15"/>
  <c r="I135" i="15"/>
  <c r="H135" i="15"/>
  <c r="G135" i="15"/>
  <c r="F135" i="15"/>
  <c r="E135" i="15"/>
  <c r="D135" i="15"/>
  <c r="C135" i="15"/>
  <c r="B135" i="15"/>
  <c r="I132" i="15"/>
  <c r="H132" i="15"/>
  <c r="G132" i="15"/>
  <c r="F132" i="15"/>
  <c r="E132" i="15"/>
  <c r="D132" i="15"/>
  <c r="C132" i="15"/>
  <c r="B132" i="15"/>
  <c r="I131" i="15"/>
  <c r="H131" i="15"/>
  <c r="G131" i="15"/>
  <c r="F131" i="15"/>
  <c r="E131" i="15"/>
  <c r="D131" i="15"/>
  <c r="C131" i="15"/>
  <c r="B131" i="15"/>
  <c r="I130" i="15"/>
  <c r="H130" i="15"/>
  <c r="G130" i="15"/>
  <c r="F130" i="15"/>
  <c r="E130" i="15"/>
  <c r="D130" i="15"/>
  <c r="C130" i="15"/>
  <c r="B130" i="15"/>
  <c r="I129" i="15"/>
  <c r="H129" i="15"/>
  <c r="G129" i="15"/>
  <c r="F129" i="15"/>
  <c r="E129" i="15"/>
  <c r="D129" i="15"/>
  <c r="C129" i="15"/>
  <c r="B129" i="15"/>
  <c r="H128" i="15"/>
  <c r="D128" i="15"/>
  <c r="H127" i="15"/>
  <c r="H125" i="15" s="1"/>
  <c r="D127" i="15"/>
  <c r="D125" i="15" s="1"/>
  <c r="I125" i="15"/>
  <c r="G125" i="15"/>
  <c r="F125" i="15"/>
  <c r="E125" i="15"/>
  <c r="C125" i="15"/>
  <c r="C113" i="15" s="1"/>
  <c r="B125" i="15"/>
  <c r="H124" i="15"/>
  <c r="D124" i="15"/>
  <c r="H123" i="15"/>
  <c r="H122" i="15" s="1"/>
  <c r="D123" i="15"/>
  <c r="D122" i="15" s="1"/>
  <c r="I122" i="15"/>
  <c r="G122" i="15"/>
  <c r="F122" i="15"/>
  <c r="E122" i="15"/>
  <c r="C122" i="15"/>
  <c r="B122" i="15"/>
  <c r="H121" i="15"/>
  <c r="D121" i="15"/>
  <c r="H120" i="15"/>
  <c r="H118" i="15" s="1"/>
  <c r="D120" i="15"/>
  <c r="D118" i="15" s="1"/>
  <c r="D113" i="15" s="1"/>
  <c r="I118" i="15"/>
  <c r="G118" i="15"/>
  <c r="F118" i="15"/>
  <c r="E118" i="15"/>
  <c r="C118" i="15"/>
  <c r="B118" i="15"/>
  <c r="I114" i="15"/>
  <c r="H114" i="15"/>
  <c r="G114" i="15"/>
  <c r="F114" i="15"/>
  <c r="F113" i="15" s="1"/>
  <c r="E114" i="15"/>
  <c r="D114" i="15"/>
  <c r="C114" i="15"/>
  <c r="B114" i="15"/>
  <c r="I113" i="15"/>
  <c r="G113" i="15"/>
  <c r="E113" i="15"/>
  <c r="B113" i="15"/>
  <c r="H112" i="15"/>
  <c r="D112" i="15"/>
  <c r="H111" i="15"/>
  <c r="H110" i="15" s="1"/>
  <c r="D111" i="15"/>
  <c r="D110" i="15" s="1"/>
  <c r="I110" i="15"/>
  <c r="G110" i="15"/>
  <c r="F110" i="15"/>
  <c r="E110" i="15"/>
  <c r="C110" i="15"/>
  <c r="B110" i="15"/>
  <c r="I107" i="15"/>
  <c r="H107" i="15"/>
  <c r="G107" i="15"/>
  <c r="F107" i="15"/>
  <c r="E107" i="15"/>
  <c r="D107" i="15"/>
  <c r="C107" i="15"/>
  <c r="B107" i="15"/>
  <c r="I106" i="15"/>
  <c r="H106" i="15"/>
  <c r="G106" i="15"/>
  <c r="F106" i="15"/>
  <c r="E106" i="15"/>
  <c r="D106" i="15"/>
  <c r="C106" i="15"/>
  <c r="B106" i="15"/>
  <c r="I105" i="15"/>
  <c r="G105" i="15"/>
  <c r="G104" i="15" s="1"/>
  <c r="G90" i="15" s="1"/>
  <c r="F105" i="15"/>
  <c r="E105" i="15"/>
  <c r="C105" i="15"/>
  <c r="B105" i="15"/>
  <c r="I104" i="15"/>
  <c r="F104" i="15"/>
  <c r="E104" i="15"/>
  <c r="C104" i="15"/>
  <c r="B104" i="15"/>
  <c r="H103" i="15"/>
  <c r="D103" i="15"/>
  <c r="H102" i="15"/>
  <c r="D102" i="15"/>
  <c r="D101" i="15" s="1"/>
  <c r="I101" i="15"/>
  <c r="G101" i="15"/>
  <c r="F101" i="15"/>
  <c r="E101" i="15"/>
  <c r="C101" i="15"/>
  <c r="B101" i="15"/>
  <c r="H99" i="15"/>
  <c r="D99" i="15"/>
  <c r="H98" i="15"/>
  <c r="H97" i="15" s="1"/>
  <c r="D98" i="15"/>
  <c r="D97" i="15" s="1"/>
  <c r="I97" i="15"/>
  <c r="G97" i="15"/>
  <c r="F97" i="15"/>
  <c r="E97" i="15"/>
  <c r="C97" i="15"/>
  <c r="B97" i="15"/>
  <c r="I94" i="15"/>
  <c r="H94" i="15"/>
  <c r="G94" i="15"/>
  <c r="F94" i="15"/>
  <c r="E94" i="15"/>
  <c r="D94" i="15"/>
  <c r="C94" i="15"/>
  <c r="B94" i="15"/>
  <c r="I91" i="15"/>
  <c r="H91" i="15"/>
  <c r="G91" i="15"/>
  <c r="F91" i="15"/>
  <c r="E91" i="15"/>
  <c r="D91" i="15"/>
  <c r="C91" i="15"/>
  <c r="B91" i="15"/>
  <c r="I90" i="15"/>
  <c r="F90" i="15"/>
  <c r="E90" i="15"/>
  <c r="C90" i="15"/>
  <c r="B90" i="15"/>
  <c r="B88" i="15" s="1"/>
  <c r="I84" i="15"/>
  <c r="H84" i="15"/>
  <c r="G84" i="15"/>
  <c r="F84" i="15"/>
  <c r="E84" i="15"/>
  <c r="D84" i="15"/>
  <c r="C84" i="15"/>
  <c r="B84" i="15"/>
  <c r="H83" i="15"/>
  <c r="H81" i="15" s="1"/>
  <c r="H76" i="15" s="1"/>
  <c r="D83" i="15"/>
  <c r="D81" i="15" s="1"/>
  <c r="I81" i="15"/>
  <c r="I76" i="15" s="1"/>
  <c r="G81" i="15"/>
  <c r="F81" i="15"/>
  <c r="F76" i="15" s="1"/>
  <c r="E81" i="15"/>
  <c r="E76" i="15" s="1"/>
  <c r="C81" i="15"/>
  <c r="B81" i="15"/>
  <c r="B76" i="15" s="1"/>
  <c r="H80" i="15"/>
  <c r="D80" i="15"/>
  <c r="H79" i="15"/>
  <c r="D79" i="15"/>
  <c r="D76" i="15" s="1"/>
  <c r="H78" i="15"/>
  <c r="D78" i="15"/>
  <c r="G76" i="15"/>
  <c r="C76" i="15"/>
  <c r="H75" i="15"/>
  <c r="D75" i="15"/>
  <c r="I73" i="15"/>
  <c r="H73" i="15"/>
  <c r="G73" i="15"/>
  <c r="F73" i="15"/>
  <c r="E73" i="15"/>
  <c r="D73" i="15"/>
  <c r="C73" i="15"/>
  <c r="B73" i="15"/>
  <c r="H72" i="15"/>
  <c r="D72" i="15"/>
  <c r="H71" i="15"/>
  <c r="D71" i="15"/>
  <c r="I70" i="15"/>
  <c r="H70" i="15"/>
  <c r="G70" i="15"/>
  <c r="F70" i="15"/>
  <c r="E70" i="15"/>
  <c r="D70" i="15"/>
  <c r="C70" i="15"/>
  <c r="B70" i="15"/>
  <c r="I69" i="15"/>
  <c r="H69" i="15"/>
  <c r="G69" i="15"/>
  <c r="F69" i="15"/>
  <c r="E69" i="15"/>
  <c r="D69" i="15"/>
  <c r="C69" i="15"/>
  <c r="B69" i="15"/>
  <c r="I68" i="15"/>
  <c r="H68" i="15"/>
  <c r="G68" i="15"/>
  <c r="F68" i="15"/>
  <c r="E68" i="15"/>
  <c r="D68" i="15"/>
  <c r="C68" i="15"/>
  <c r="B68" i="15"/>
  <c r="I67" i="15"/>
  <c r="H67" i="15"/>
  <c r="G67" i="15"/>
  <c r="F67" i="15"/>
  <c r="E67" i="15"/>
  <c r="D67" i="15"/>
  <c r="C67" i="15"/>
  <c r="B67" i="15"/>
  <c r="H66" i="15"/>
  <c r="D66" i="15"/>
  <c r="H65" i="15"/>
  <c r="D65" i="15"/>
  <c r="I64" i="15"/>
  <c r="H64" i="15"/>
  <c r="G64" i="15"/>
  <c r="F64" i="15"/>
  <c r="E64" i="15"/>
  <c r="D64" i="15"/>
  <c r="C64" i="15"/>
  <c r="B64" i="15"/>
  <c r="H63" i="15"/>
  <c r="D63" i="15"/>
  <c r="H62" i="15"/>
  <c r="D62" i="15"/>
  <c r="I61" i="15"/>
  <c r="H61" i="15"/>
  <c r="G61" i="15"/>
  <c r="F61" i="15"/>
  <c r="E61" i="15"/>
  <c r="D61" i="15"/>
  <c r="C61" i="15"/>
  <c r="B61" i="15"/>
  <c r="H60" i="15"/>
  <c r="D60" i="15"/>
  <c r="H59" i="15"/>
  <c r="D59" i="15"/>
  <c r="I58" i="15"/>
  <c r="H58" i="15"/>
  <c r="G58" i="15"/>
  <c r="F58" i="15"/>
  <c r="E58" i="15"/>
  <c r="D58" i="15"/>
  <c r="C58" i="15"/>
  <c r="B58" i="15"/>
  <c r="I55" i="15"/>
  <c r="H55" i="15"/>
  <c r="G55" i="15"/>
  <c r="F55" i="15"/>
  <c r="E55" i="15"/>
  <c r="D55" i="15"/>
  <c r="C55" i="15"/>
  <c r="B55" i="15"/>
  <c r="I54" i="15"/>
  <c r="H54" i="15"/>
  <c r="G54" i="15"/>
  <c r="F54" i="15"/>
  <c r="E54" i="15"/>
  <c r="D54" i="15"/>
  <c r="C54" i="15"/>
  <c r="B54" i="15"/>
  <c r="I52" i="15"/>
  <c r="H52" i="15"/>
  <c r="G52" i="15"/>
  <c r="F52" i="15"/>
  <c r="E52" i="15"/>
  <c r="D52" i="15"/>
  <c r="C52" i="15"/>
  <c r="B52" i="15"/>
  <c r="I49" i="15"/>
  <c r="H49" i="15"/>
  <c r="G49" i="15"/>
  <c r="F49" i="15"/>
  <c r="E49" i="15"/>
  <c r="D49" i="15"/>
  <c r="C49" i="15"/>
  <c r="B49" i="15"/>
  <c r="H48" i="15"/>
  <c r="D48" i="15"/>
  <c r="H47" i="15"/>
  <c r="D47" i="15"/>
  <c r="I46" i="15"/>
  <c r="I41" i="15" s="1"/>
  <c r="I40" i="15" s="1"/>
  <c r="H46" i="15"/>
  <c r="G46" i="15"/>
  <c r="F46" i="15"/>
  <c r="E46" i="15"/>
  <c r="E41" i="15" s="1"/>
  <c r="E40" i="15" s="1"/>
  <c r="E15" i="15" s="1"/>
  <c r="D46" i="15"/>
  <c r="C46" i="15"/>
  <c r="B46" i="15"/>
  <c r="H45" i="15"/>
  <c r="H41" i="15" s="1"/>
  <c r="H40" i="15" s="1"/>
  <c r="D45" i="15"/>
  <c r="H44" i="15"/>
  <c r="D44" i="15"/>
  <c r="H43" i="15"/>
  <c r="D43" i="15"/>
  <c r="G41" i="15"/>
  <c r="F41" i="15"/>
  <c r="F40" i="15" s="1"/>
  <c r="D41" i="15"/>
  <c r="D40" i="15" s="1"/>
  <c r="C41" i="15"/>
  <c r="B41" i="15"/>
  <c r="G40" i="15"/>
  <c r="C40" i="15"/>
  <c r="B40" i="15"/>
  <c r="I36" i="15"/>
  <c r="H36" i="15"/>
  <c r="G36" i="15"/>
  <c r="G33" i="15" s="1"/>
  <c r="F36" i="15"/>
  <c r="E36" i="15"/>
  <c r="D36" i="15"/>
  <c r="C36" i="15"/>
  <c r="B36" i="15"/>
  <c r="I33" i="15"/>
  <c r="H33" i="15"/>
  <c r="F33" i="15"/>
  <c r="E33" i="15"/>
  <c r="D33" i="15"/>
  <c r="C33" i="15"/>
  <c r="B33" i="15"/>
  <c r="I29" i="15"/>
  <c r="H29" i="15"/>
  <c r="G29" i="15"/>
  <c r="F29" i="15"/>
  <c r="E29" i="15"/>
  <c r="D29" i="15"/>
  <c r="C29" i="15"/>
  <c r="B29" i="15"/>
  <c r="H28" i="15"/>
  <c r="D28" i="15"/>
  <c r="H27" i="15"/>
  <c r="H26" i="15" s="1"/>
  <c r="D27" i="15"/>
  <c r="D26" i="15" s="1"/>
  <c r="I26" i="15"/>
  <c r="G26" i="15"/>
  <c r="F26" i="15"/>
  <c r="E26" i="15"/>
  <c r="C26" i="15"/>
  <c r="B26" i="15"/>
  <c r="I20" i="15"/>
  <c r="H20" i="15"/>
  <c r="G20" i="15"/>
  <c r="F20" i="15"/>
  <c r="E20" i="15"/>
  <c r="D20" i="15"/>
  <c r="C20" i="15"/>
  <c r="B20" i="15"/>
  <c r="H19" i="15"/>
  <c r="D19" i="15"/>
  <c r="H18" i="15"/>
  <c r="H17" i="15" s="1"/>
  <c r="D18" i="15"/>
  <c r="D17" i="15" s="1"/>
  <c r="D16" i="15" s="1"/>
  <c r="I17" i="15"/>
  <c r="G17" i="15"/>
  <c r="F17" i="15"/>
  <c r="E17" i="15"/>
  <c r="C17" i="15"/>
  <c r="B17" i="15"/>
  <c r="I16" i="15"/>
  <c r="G16" i="15"/>
  <c r="F16" i="15"/>
  <c r="E16" i="15"/>
  <c r="C16" i="15"/>
  <c r="B16" i="15"/>
  <c r="D371" i="15" l="1"/>
  <c r="H318" i="15"/>
  <c r="I288" i="15"/>
  <c r="H294" i="15"/>
  <c r="I240" i="15"/>
  <c r="I215" i="15" s="1"/>
  <c r="E240" i="15"/>
  <c r="I88" i="15"/>
  <c r="I15" i="15" s="1"/>
  <c r="H101" i="15"/>
  <c r="B15" i="15"/>
  <c r="F215" i="15"/>
  <c r="C288" i="15"/>
  <c r="C215" i="15" s="1"/>
  <c r="C15" i="15"/>
  <c r="H16" i="15"/>
  <c r="C88" i="15"/>
  <c r="F174" i="15"/>
  <c r="F88" i="15" s="1"/>
  <c r="F15" i="15" s="1"/>
  <c r="G216" i="15"/>
  <c r="G215" i="15" s="1"/>
  <c r="G88" i="15"/>
  <c r="G15" i="15" s="1"/>
  <c r="G397" i="15" s="1"/>
  <c r="G288" i="15"/>
  <c r="D374" i="15"/>
  <c r="D171" i="15"/>
  <c r="D166" i="15"/>
  <c r="D165" i="15" s="1"/>
  <c r="D152" i="15" s="1"/>
  <c r="D254" i="15"/>
  <c r="D240" i="15" s="1"/>
  <c r="B374" i="15"/>
  <c r="B288" i="15" s="1"/>
  <c r="B215" i="15" s="1"/>
  <c r="B397" i="15" s="1"/>
  <c r="H171" i="15"/>
  <c r="H166" i="15"/>
  <c r="H165" i="15" s="1"/>
  <c r="H152" i="15" s="1"/>
  <c r="E288" i="15"/>
  <c r="E215" i="15" s="1"/>
  <c r="E397" i="15" s="1"/>
  <c r="D105" i="15"/>
  <c r="D104" i="15" s="1"/>
  <c r="D90" i="15" s="1"/>
  <c r="D88" i="15" s="1"/>
  <c r="D15" i="15" s="1"/>
  <c r="H105" i="15"/>
  <c r="H104" i="15" s="1"/>
  <c r="H90" i="15" s="1"/>
  <c r="H88" i="15" s="1"/>
  <c r="D193" i="15"/>
  <c r="D188" i="15"/>
  <c r="D187" i="15" s="1"/>
  <c r="D174" i="15" s="1"/>
  <c r="D216" i="15"/>
  <c r="D270" i="15"/>
  <c r="D268" i="15"/>
  <c r="D267" i="15" s="1"/>
  <c r="D290" i="15"/>
  <c r="G374" i="15"/>
  <c r="D393" i="15"/>
  <c r="D388" i="15"/>
  <c r="D387" i="15" s="1"/>
  <c r="H113" i="15"/>
  <c r="H241" i="15"/>
  <c r="H313" i="15"/>
  <c r="C374" i="15"/>
  <c r="H393" i="15"/>
  <c r="H388" i="15"/>
  <c r="H387" i="15" s="1"/>
  <c r="H374" i="15" s="1"/>
  <c r="H193" i="15"/>
  <c r="H188" i="15"/>
  <c r="H187" i="15" s="1"/>
  <c r="H174" i="15" s="1"/>
  <c r="H216" i="15"/>
  <c r="H270" i="15"/>
  <c r="H268" i="15"/>
  <c r="H267" i="15" s="1"/>
  <c r="H254" i="15" s="1"/>
  <c r="H276" i="15"/>
  <c r="H290" i="15"/>
  <c r="F374" i="15"/>
  <c r="F288" i="15" s="1"/>
  <c r="H288" i="15" l="1"/>
  <c r="I397" i="15"/>
  <c r="F397" i="15"/>
  <c r="C397" i="15"/>
  <c r="D288" i="15"/>
  <c r="D215" i="15" s="1"/>
  <c r="D397" i="15" s="1"/>
  <c r="H240" i="15"/>
  <c r="H15" i="15"/>
  <c r="H215" i="15" l="1"/>
  <c r="H397" i="15"/>
</calcChain>
</file>

<file path=xl/sharedStrings.xml><?xml version="1.0" encoding="utf-8"?>
<sst xmlns="http://schemas.openxmlformats.org/spreadsheetml/2006/main" count="1591" uniqueCount="233">
  <si>
    <t xml:space="preserve">Componentes Normalizados de la Posición de </t>
  </si>
  <si>
    <t>Transac- ciones</t>
  </si>
  <si>
    <t>Posición al inicio</t>
  </si>
  <si>
    <t>Primer trimestre</t>
  </si>
  <si>
    <t>Partida</t>
  </si>
  <si>
    <t>(en millones de balboas)</t>
  </si>
  <si>
    <t>Posición al final</t>
  </si>
  <si>
    <t>Inversión Internacional (MBP6)</t>
  </si>
  <si>
    <t>(E) Cifras estimadas.</t>
  </si>
  <si>
    <t>NOTA: La diferencia que se observe entre el total y los parciales se debe al redondeo.</t>
  </si>
  <si>
    <t>(P) Cifras preliminares.</t>
  </si>
  <si>
    <t>0.0 Cuando la cantidad es menor a la mitad de la unidad o fracción decimal para la expresión del dato.</t>
  </si>
  <si>
    <t>CONTRALORÍA GENERAL DE LA REPÚBLICA - INSTITUTO NACIONAL DE ESTADÍSTICA Y CENSO</t>
  </si>
  <si>
    <t xml:space="preserve">Cuadro 2. COMPONENTES NORMALIZADOS DE LA POSICIÓN DE INVERSIÓN INTERNACIONAL </t>
  </si>
  <si>
    <t>Posición de inversión internacional</t>
  </si>
  <si>
    <t>EN LA REPÚBLICA, SEGÚN PARTIDA: PRIMER TRIMESTRE 2017-18 (Presentación MBP6)</t>
  </si>
  <si>
    <t>2018 (E)</t>
  </si>
  <si>
    <t>2017 (P)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</si>
  <si>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</si>
  <si>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</si>
  <si>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</si>
  <si>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</si>
  <si>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</si>
  <si>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</si>
  <si>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</si>
  <si>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</si>
  <si>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</si>
  <si>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</si>
  <si>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</si>
  <si>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</si>
  <si>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</si>
  <si>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</si>
  <si>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</si>
  <si>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</si>
  <si>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</si>
  <si>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</si>
  <si>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</si>
  <si>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</si>
  <si>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</si>
  <si>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</si>
  <si>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</si>
  <si>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</si>
  <si>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</si>
  <si>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</si>
  <si>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</si>
  <si>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</si>
  <si>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</si>
  <si>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</si>
  <si>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</si>
  <si>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</si>
  <si>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</si>
  <si>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</si>
  <si>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</si>
  <si>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</si>
  <si>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</si>
  <si>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</si>
  <si>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</si>
  <si>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</si>
  <si>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</si>
  <si>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</si>
  <si>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</si>
  <si>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</si>
  <si>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</si>
  <si>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</si>
  <si>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</si>
  <si>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</si>
  <si>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</si>
  <si>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</si>
  <si>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</si>
  <si>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</si>
  <si>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</si>
  <si>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</si>
  <si>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</si>
  <si>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</si>
  <si>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</si>
  <si>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</si>
  <si>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</si>
  <si>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</si>
  <si>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</si>
  <si>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</si>
  <si>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</si>
  <si>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</si>
  <si>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</si>
  <si>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</si>
  <si>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</si>
  <si>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</si>
  <si>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</si>
  <si>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</si>
  <si>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</si>
  <si>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</si>
  <si>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</si>
  <si>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</si>
  <si>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</si>
  <si>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</si>
  <si>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</si>
  <si>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</si>
  <si>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</si>
  <si>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</si>
  <si>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</si>
  <si>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</si>
  <si>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</si>
  <si>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</si>
  <si>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</si>
  <si>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</si>
  <si>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</si>
  <si>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</si>
  <si>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</si>
  <si>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</si>
  <si>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</si>
  <si>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</si>
  <si>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</si>
  <si>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</si>
  <si>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</si>
  <si>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</si>
  <si>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</si>
  <si>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</si>
  <si>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</si>
  <si>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</si>
  <si>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</si>
  <si>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4.3.1.3 A largo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</si>
  <si>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</si>
  <si>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</si>
  <si>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</si>
  <si>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</si>
  <si>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</si>
  <si>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</si>
  <si>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</si>
  <si>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</si>
  <si>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</si>
  <si>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</si>
  <si>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</si>
  <si>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</si>
  <si>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</si>
  <si>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</si>
  <si>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</si>
  <si>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</si>
  <si>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</si>
  <si>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</si>
  <si>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</si>
  <si>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</si>
  <si>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</si>
  <si>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</si>
  <si>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</si>
  <si>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</si>
  <si>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</si>
  <si>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</si>
  <si>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</si>
  <si>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</si>
  <si>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</si>
  <si>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</si>
  <si>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</si>
  <si>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</si>
  <si>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</si>
  <si>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</si>
  <si>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</si>
  <si>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</si>
  <si>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</si>
  <si>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</si>
  <si>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</si>
  <si>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</si>
  <si>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</si>
  <si>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</si>
  <si>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</si>
  <si>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</si>
  <si>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</si>
  <si>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</si>
  <si>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</si>
  <si>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</si>
  <si>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</si>
  <si>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</si>
  <si>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</si>
  <si>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</si>
  <si>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</si>
  <si>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</si>
  <si>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</si>
  <si>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</si>
  <si>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</si>
  <si>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</si>
  <si>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</si>
  <si>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</si>
  <si>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</si>
  <si>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</si>
  <si>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</si>
  <si>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</si>
  <si>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</si>
  <si>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</si>
  <si>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</si>
  <si>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</si>
  <si>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</si>
  <si>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</si>
  <si>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</si>
  <si>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</si>
  <si>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</si>
  <si>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</si>
  <si>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</si>
  <si>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</si>
  <si>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</si>
  <si>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</si>
  <si>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</si>
  <si>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</si>
  <si>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</si>
  <si>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</si>
  <si>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</si>
  <si>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</si>
  <si>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</si>
  <si>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</si>
  <si>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</si>
  <si>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</si>
  <si>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</si>
  <si>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</si>
  <si>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</si>
  <si>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</si>
  <si>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</si>
  <si>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</si>
  <si>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</si>
  <si>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</si>
  <si>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</si>
  <si>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</si>
  <si>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</si>
  <si>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</si>
  <si>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</si>
  <si>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PASIVOS</t>
  </si>
  <si>
    <t>ACTIVOS</t>
  </si>
  <si>
    <t>4.3.1.1 Crédito y préstamos del FMI</t>
  </si>
  <si>
    <t>n.a.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</si>
  <si>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</si>
  <si>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</si>
  <si>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</si>
  <si>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</si>
  <si>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</si>
  <si>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</si>
  <si>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n.a. No aplica.</t>
  </si>
  <si>
    <t>Otras Varia-ciones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</si>
</sst>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0" xfId="0" applyNumberFormat="1" applyFont="1" applyFill="1"/>
    <xf numFmtId="0" fontId="1" fillId="0" borderId="0" xfId="0" applyFont="1" applyFill="1" applyBorder="1"/>
    <xf numFmtId="0" fontId="2" fillId="0" borderId="1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Protection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1" fillId="0" borderId="9" xfId="0" applyNumberFormat="1" applyFont="1" applyFill="1" applyBorder="1" applyProtection="1"/>
    <xf numFmtId="164" fontId="1" fillId="0" borderId="4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1" fillId="0" borderId="5" xfId="0" applyNumberFormat="1" applyFont="1" applyFill="1" applyBorder="1" applyAlignment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0" xfId="0" applyFont="1" applyFill="1" applyAlignment="1"/>
    <xf numFmtId="0" fontId="1" fillId="0" borderId="0" xfId="0" applyFont="1" applyFill="1" applyBorder="1" applyProtection="1"/>
    <xf numFmtId="0" fontId="1" fillId="0" borderId="0" xfId="0" applyFont="1" applyFill="1" applyAlignment="1">
      <alignment horizontal="left" indent="5"/>
    </xf>
    <xf numFmtId="0" fontId="3" fillId="0" borderId="0" xfId="0" applyFont="1" applyFill="1" applyAlignment="1">
      <alignment horizontal="left" indent="4"/>
    </xf>
    <xf numFmtId="0" fontId="1" fillId="0" borderId="0" xfId="0" applyFont="1" applyFill="1" applyAlignment="1">
      <alignment horizontal="left" indent="11"/>
    </xf>
    <xf numFmtId="0" fontId="1" fillId="0" borderId="0" xfId="0" applyFont="1" applyFill="1" applyAlignment="1">
      <alignment horizontal="left" indent="7"/>
    </xf>
    <xf numFmtId="0" fontId="3" fillId="0" borderId="0" xfId="0" applyFont="1" applyFill="1" applyAlignment="1">
      <alignment horizontal="left" indent="12"/>
    </xf>
    <xf numFmtId="0" fontId="3" fillId="0" borderId="0" xfId="0" applyFont="1" applyFill="1" applyAlignment="1">
      <alignment horizontal="left" indent="6"/>
    </xf>
    <xf numFmtId="0" fontId="1" fillId="0" borderId="0" xfId="0" applyFont="1" applyFill="1" applyAlignment="1">
      <alignment horizontal="left" indent="12"/>
    </xf>
    <xf numFmtId="0" fontId="1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left" indent="6"/>
    </xf>
    <xf numFmtId="0" fontId="1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3"/>
    </xf>
    <xf numFmtId="0" fontId="2" fillId="0" borderId="0" xfId="0" applyFont="1" applyFill="1"/>
    <xf numFmtId="0" fontId="2" fillId="2" borderId="1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0"/>
    </xf>
    <xf numFmtId="0" fontId="3" fillId="0" borderId="0" xfId="0" applyFont="1" applyFill="1" applyAlignment="1">
      <alignment horizontal="left" indent="8"/>
    </xf>
    <xf numFmtId="0" fontId="3" fillId="0" borderId="0" xfId="0" applyFont="1" applyFill="1" applyAlignment="1">
      <alignment horizontal="left" wrapText="1" indent="16"/>
    </xf>
    <xf numFmtId="0" fontId="3" fillId="0" borderId="0" xfId="0" applyFont="1" applyFill="1" applyAlignment="1">
      <alignment horizontal="left" indent="21"/>
    </xf>
    <xf numFmtId="0" fontId="3" fillId="0" borderId="0" xfId="0" applyFont="1" applyFill="1" applyAlignment="1">
      <alignment horizontal="left" indent="16"/>
    </xf>
    <xf numFmtId="0" fontId="3" fillId="0" borderId="0" xfId="0" applyFont="1" applyFill="1" applyAlignment="1">
      <alignment horizontal="left" wrapText="1" indent="21"/>
    </xf>
    <xf numFmtId="0" fontId="3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wrapText="1" indent="1"/>
    </xf>
    <xf numFmtId="0" fontId="1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 indent="7"/>
    </xf>
    <xf numFmtId="0" fontId="1" fillId="0" borderId="0" xfId="0" applyFont="1" applyFill="1" applyAlignment="1">
      <alignment horizontal="left" indent="9"/>
    </xf>
    <xf numFmtId="0" fontId="3" fillId="0" borderId="0" xfId="0" applyFont="1" applyFill="1" applyAlignment="1">
      <alignment horizontal="left" wrapText="1" indent="14"/>
    </xf>
    <xf numFmtId="0" fontId="3" fillId="0" borderId="0" xfId="0" applyFont="1" applyFill="1" applyAlignment="1">
      <alignment horizontal="left" indent="19"/>
    </xf>
    <xf numFmtId="0" fontId="3" fillId="0" borderId="0" xfId="0" applyFont="1" applyFill="1" applyAlignment="1">
      <alignment horizontal="left" indent="14"/>
    </xf>
    <xf numFmtId="0" fontId="3" fillId="0" borderId="0" xfId="0" applyFont="1" applyFill="1" applyAlignment="1">
      <alignment horizontal="left" wrapText="1" indent="19"/>
    </xf>
    <xf numFmtId="164" fontId="2" fillId="0" borderId="4" xfId="0" applyNumberFormat="1" applyFont="1" applyFill="1" applyBorder="1" applyProtection="1"/>
    <xf numFmtId="164" fontId="2" fillId="0" borderId="9" xfId="0" applyNumberFormat="1" applyFont="1" applyFill="1" applyBorder="1" applyProtection="1"/>
    <xf numFmtId="164" fontId="4" fillId="0" borderId="4" xfId="0" applyNumberFormat="1" applyFont="1" applyFill="1" applyBorder="1" applyProtection="1"/>
    <xf numFmtId="164" fontId="4" fillId="0" borderId="9" xfId="0" applyNumberFormat="1" applyFont="1" applyFill="1" applyBorder="1" applyProtection="1"/>
    <xf numFmtId="164" fontId="1" fillId="0" borderId="4" xfId="0" applyNumberFormat="1" applyFont="1" applyFill="1" applyBorder="1"/>
    <xf numFmtId="164" fontId="1" fillId="0" borderId="9" xfId="0" applyNumberFormat="1" applyFont="1" applyFill="1" applyBorder="1"/>
    <xf numFmtId="164" fontId="2" fillId="0" borderId="4" xfId="0" applyNumberFormat="1" applyFont="1" applyFill="1" applyBorder="1"/>
    <xf numFmtId="164" fontId="2" fillId="0" borderId="9" xfId="0" applyNumberFormat="1" applyFont="1" applyFill="1" applyBorder="1"/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3"/>
  <sheetViews>
    <sheetView showGridLines="0" tabSelected="1" zoomScaleNormal="100" zoomScaleSheetLayoutView="9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I1"/>
    </sheetView>
  </sheetViews>
  <sheetFormatPr baseColWidth="10" defaultRowHeight="12.75" customHeight="1" x14ac:dyDescent="0.2"/>
  <cols>
    <col min="1" max="1" width="89.7109375" style="1" customWidth="1"/>
    <col min="2" max="8" width="9.7109375" style="1" customWidth="1"/>
    <col min="9" max="9" width="9.7109375" style="4" customWidth="1"/>
    <col min="10" max="16384" width="11.42578125" style="1"/>
  </cols>
  <sheetData>
    <row r="1" spans="1:9" ht="15.75" customHeight="1" x14ac:dyDescent="0.2">
      <c r="A1" s="64" t="s">
        <v>12</v>
      </c>
      <c r="B1" s="64"/>
      <c r="C1" s="64"/>
      <c r="D1" s="64"/>
      <c r="E1" s="64"/>
      <c r="F1" s="64"/>
      <c r="G1" s="64"/>
      <c r="H1" s="64"/>
      <c r="I1" s="64"/>
    </row>
    <row r="2" spans="1:9" s="17" customFormat="1" ht="8.1" customHeight="1" x14ac:dyDescent="0.2"/>
    <row r="3" spans="1:9" s="31" customFormat="1" ht="15.75" customHeight="1" x14ac:dyDescent="0.2">
      <c r="A3" s="64" t="s">
        <v>13</v>
      </c>
      <c r="B3" s="64"/>
      <c r="C3" s="64"/>
      <c r="D3" s="64"/>
      <c r="E3" s="64"/>
      <c r="F3" s="64"/>
      <c r="G3" s="64"/>
      <c r="H3" s="64"/>
      <c r="I3" s="64"/>
    </row>
    <row r="4" spans="1:9" s="31" customFormat="1" ht="15.75" customHeight="1" x14ac:dyDescent="0.2">
      <c r="A4" s="64" t="s">
        <v>15</v>
      </c>
      <c r="B4" s="64"/>
      <c r="C4" s="64"/>
      <c r="D4" s="64"/>
      <c r="E4" s="64"/>
      <c r="F4" s="64"/>
      <c r="G4" s="64"/>
      <c r="H4" s="64"/>
      <c r="I4" s="64"/>
    </row>
    <row r="5" spans="1:9" ht="8.1" customHeight="1" x14ac:dyDescent="0.2">
      <c r="A5" s="2"/>
      <c r="B5" s="2"/>
      <c r="C5" s="2"/>
      <c r="D5" s="2"/>
      <c r="E5" s="2"/>
      <c r="F5" s="2"/>
      <c r="G5" s="2"/>
      <c r="H5" s="2"/>
      <c r="I5" s="18"/>
    </row>
    <row r="6" spans="1:9" ht="12.75" customHeight="1" x14ac:dyDescent="0.2">
      <c r="A6" s="32"/>
      <c r="B6" s="65" t="s">
        <v>0</v>
      </c>
      <c r="C6" s="66"/>
      <c r="D6" s="66"/>
      <c r="E6" s="66"/>
      <c r="F6" s="66"/>
      <c r="G6" s="66"/>
      <c r="H6" s="66"/>
      <c r="I6" s="66"/>
    </row>
    <row r="7" spans="1:9" ht="12.75" customHeight="1" x14ac:dyDescent="0.2">
      <c r="A7" s="33"/>
      <c r="B7" s="67" t="s">
        <v>7</v>
      </c>
      <c r="C7" s="68"/>
      <c r="D7" s="68"/>
      <c r="E7" s="68"/>
      <c r="F7" s="68"/>
      <c r="G7" s="68"/>
      <c r="H7" s="68"/>
      <c r="I7" s="68"/>
    </row>
    <row r="8" spans="1:9" ht="12.75" customHeight="1" x14ac:dyDescent="0.2">
      <c r="A8" s="33"/>
      <c r="B8" s="62" t="s">
        <v>5</v>
      </c>
      <c r="C8" s="63"/>
      <c r="D8" s="63"/>
      <c r="E8" s="63"/>
      <c r="F8" s="63"/>
      <c r="G8" s="63"/>
      <c r="H8" s="63"/>
      <c r="I8" s="63"/>
    </row>
    <row r="9" spans="1:9" ht="12.75" customHeight="1" x14ac:dyDescent="0.2">
      <c r="A9" s="34" t="s">
        <v>4</v>
      </c>
      <c r="B9" s="70" t="s">
        <v>17</v>
      </c>
      <c r="C9" s="71"/>
      <c r="D9" s="71"/>
      <c r="E9" s="72"/>
      <c r="F9" s="70" t="s">
        <v>16</v>
      </c>
      <c r="G9" s="71"/>
      <c r="H9" s="71"/>
      <c r="I9" s="71"/>
    </row>
    <row r="10" spans="1:9" ht="12.75" customHeight="1" x14ac:dyDescent="0.2">
      <c r="A10" s="33"/>
      <c r="B10" s="73" t="s">
        <v>2</v>
      </c>
      <c r="C10" s="70" t="s">
        <v>3</v>
      </c>
      <c r="D10" s="72"/>
      <c r="E10" s="76" t="s">
        <v>6</v>
      </c>
      <c r="F10" s="73" t="s">
        <v>2</v>
      </c>
      <c r="G10" s="70" t="s">
        <v>3</v>
      </c>
      <c r="H10" s="72"/>
      <c r="I10" s="79" t="s">
        <v>6</v>
      </c>
    </row>
    <row r="11" spans="1:9" ht="12.75" customHeight="1" x14ac:dyDescent="0.2">
      <c r="A11" s="33"/>
      <c r="B11" s="74"/>
      <c r="C11" s="69" t="s">
        <v>1</v>
      </c>
      <c r="D11" s="69" t="s">
        <v>232</v>
      </c>
      <c r="E11" s="77"/>
      <c r="F11" s="74"/>
      <c r="G11" s="69" t="s">
        <v>1</v>
      </c>
      <c r="H11" s="69" t="s">
        <v>232</v>
      </c>
      <c r="I11" s="80"/>
    </row>
    <row r="12" spans="1:9" ht="12.75" customHeight="1" x14ac:dyDescent="0.2">
      <c r="A12" s="33"/>
      <c r="B12" s="74"/>
      <c r="C12" s="69"/>
      <c r="D12" s="69"/>
      <c r="E12" s="77"/>
      <c r="F12" s="74"/>
      <c r="G12" s="69"/>
      <c r="H12" s="69"/>
      <c r="I12" s="80"/>
    </row>
    <row r="13" spans="1:9" ht="12.75" customHeight="1" x14ac:dyDescent="0.2">
      <c r="A13" s="35"/>
      <c r="B13" s="75"/>
      <c r="C13" s="69"/>
      <c r="D13" s="69"/>
      <c r="E13" s="78"/>
      <c r="F13" s="75"/>
      <c r="G13" s="69"/>
      <c r="H13" s="69"/>
      <c r="I13" s="81"/>
    </row>
    <row r="14" spans="1:9" ht="6" customHeight="1" x14ac:dyDescent="0.2">
      <c r="A14" s="5"/>
      <c r="B14" s="15"/>
      <c r="C14" s="15"/>
      <c r="D14" s="15"/>
      <c r="E14" s="15"/>
      <c r="F14" s="15"/>
      <c r="G14" s="15"/>
      <c r="H14" s="15"/>
      <c r="I14" s="16"/>
    </row>
    <row r="15" spans="1:9" s="31" customFormat="1" ht="15.95" customHeight="1" x14ac:dyDescent="0.2">
      <c r="A15" s="37" t="s">
        <v>222</v>
      </c>
      <c r="B15" s="54">
        <f t="shared" ref="B15:I15" si="0">SUM(B16,B40,B76,B88,B196)</f>
        <v>82183</v>
      </c>
      <c r="C15" s="54">
        <f t="shared" si="0"/>
        <v>-479.5</v>
      </c>
      <c r="D15" s="54">
        <f t="shared" si="0"/>
        <v>8.4999999999986695</v>
      </c>
      <c r="E15" s="54">
        <f t="shared" si="0"/>
        <v>81712</v>
      </c>
      <c r="F15" s="54">
        <f t="shared" si="0"/>
        <v>79334.399999999994</v>
      </c>
      <c r="G15" s="54">
        <f t="shared" si="0"/>
        <v>-668.7</v>
      </c>
      <c r="H15" s="54">
        <f t="shared" si="0"/>
        <v>5.1000000000003665</v>
      </c>
      <c r="I15" s="55">
        <f t="shared" si="0"/>
        <v>78670.799999999988</v>
      </c>
    </row>
    <row r="16" spans="1:9" ht="15.95" customHeight="1" x14ac:dyDescent="0.2">
      <c r="A16" s="29" t="s">
        <v>18</v>
      </c>
      <c r="B16" s="56">
        <f t="shared" ref="B16:I16" si="1">SUM(B17,B26)</f>
        <v>10745.799999999997</v>
      </c>
      <c r="C16" s="56">
        <f t="shared" si="1"/>
        <v>341</v>
      </c>
      <c r="D16" s="56">
        <f t="shared" si="1"/>
        <v>-2.8421709430404007E-14</v>
      </c>
      <c r="E16" s="56">
        <f t="shared" si="1"/>
        <v>11086.799999999997</v>
      </c>
      <c r="F16" s="56">
        <f t="shared" si="1"/>
        <v>11378.599999999997</v>
      </c>
      <c r="G16" s="56">
        <f t="shared" si="1"/>
        <v>136.9</v>
      </c>
      <c r="H16" s="56">
        <f t="shared" si="1"/>
        <v>-3.659295089164516E-13</v>
      </c>
      <c r="I16" s="57">
        <f t="shared" si="1"/>
        <v>11515.499999999996</v>
      </c>
    </row>
    <row r="17" spans="1:9" ht="15.95" customHeight="1" x14ac:dyDescent="0.2">
      <c r="A17" s="30" t="s">
        <v>19</v>
      </c>
      <c r="B17" s="6">
        <f t="shared" ref="B17:I17" si="2">SUM(B18,B19,B20)</f>
        <v>4968.699999999998</v>
      </c>
      <c r="C17" s="6">
        <f t="shared" si="2"/>
        <v>101.9</v>
      </c>
      <c r="D17" s="6">
        <f t="shared" si="2"/>
        <v>9.9999999999994316E-2</v>
      </c>
      <c r="E17" s="6">
        <f t="shared" si="2"/>
        <v>5070.699999999998</v>
      </c>
      <c r="F17" s="6">
        <f t="shared" si="2"/>
        <v>4855.199999999998</v>
      </c>
      <c r="G17" s="6">
        <f t="shared" si="2"/>
        <v>9.6999999999999993</v>
      </c>
      <c r="H17" s="6">
        <f t="shared" si="2"/>
        <v>-1.8118839761882555E-13</v>
      </c>
      <c r="I17" s="9">
        <f t="shared" si="2"/>
        <v>4864.8999999999978</v>
      </c>
    </row>
    <row r="18" spans="1:9" ht="12.95" customHeight="1" x14ac:dyDescent="0.2">
      <c r="A18" s="19" t="s">
        <v>20</v>
      </c>
      <c r="B18" s="6">
        <v>4968.699999999998</v>
      </c>
      <c r="C18" s="6">
        <v>101.9</v>
      </c>
      <c r="D18" s="58">
        <f t="shared" ref="D18:D19" si="3">SUM(E18)-SUM(B18)-SUM(C18)</f>
        <v>9.9999999999994316E-2</v>
      </c>
      <c r="E18" s="6">
        <v>5070.699999999998</v>
      </c>
      <c r="F18" s="6">
        <v>4855.199999999998</v>
      </c>
      <c r="G18" s="6">
        <v>9.6999999999999993</v>
      </c>
      <c r="H18" s="58">
        <f t="shared" ref="H18:H19" si="4">SUM(I18)-SUM(F18)-SUM(G18)</f>
        <v>-1.8118839761882555E-13</v>
      </c>
      <c r="I18" s="9">
        <v>4864.8999999999978</v>
      </c>
    </row>
    <row r="19" spans="1:9" ht="12.95" customHeight="1" x14ac:dyDescent="0.2">
      <c r="A19" s="19" t="s">
        <v>21</v>
      </c>
      <c r="B19" s="6">
        <v>0</v>
      </c>
      <c r="C19" s="6">
        <v>0</v>
      </c>
      <c r="D19" s="58">
        <f t="shared" si="3"/>
        <v>0</v>
      </c>
      <c r="E19" s="6">
        <v>0</v>
      </c>
      <c r="F19" s="6">
        <v>0</v>
      </c>
      <c r="G19" s="6">
        <v>0</v>
      </c>
      <c r="H19" s="58">
        <f t="shared" si="4"/>
        <v>0</v>
      </c>
      <c r="I19" s="9">
        <v>0</v>
      </c>
    </row>
    <row r="20" spans="1:9" ht="12.95" customHeight="1" x14ac:dyDescent="0.2">
      <c r="A20" s="19" t="s">
        <v>22</v>
      </c>
      <c r="B20" s="10">
        <f t="shared" ref="B20:I20" si="5">SUM(B21,B22,B23)</f>
        <v>0</v>
      </c>
      <c r="C20" s="10">
        <f t="shared" si="5"/>
        <v>0</v>
      </c>
      <c r="D20" s="10">
        <f t="shared" si="5"/>
        <v>0</v>
      </c>
      <c r="E20" s="10">
        <f t="shared" si="5"/>
        <v>0</v>
      </c>
      <c r="F20" s="10">
        <f t="shared" si="5"/>
        <v>0</v>
      </c>
      <c r="G20" s="10">
        <f t="shared" si="5"/>
        <v>0</v>
      </c>
      <c r="H20" s="10">
        <f t="shared" si="5"/>
        <v>0</v>
      </c>
      <c r="I20" s="11">
        <f t="shared" si="5"/>
        <v>0</v>
      </c>
    </row>
    <row r="21" spans="1:9" ht="12.75" customHeight="1" x14ac:dyDescent="0.2">
      <c r="A21" s="38" t="s">
        <v>23</v>
      </c>
      <c r="B21" s="10" t="s">
        <v>224</v>
      </c>
      <c r="C21" s="10" t="s">
        <v>224</v>
      </c>
      <c r="D21" s="10" t="s">
        <v>224</v>
      </c>
      <c r="E21" s="10" t="s">
        <v>224</v>
      </c>
      <c r="F21" s="10" t="s">
        <v>224</v>
      </c>
      <c r="G21" s="10" t="s">
        <v>224</v>
      </c>
      <c r="H21" s="10" t="s">
        <v>224</v>
      </c>
      <c r="I21" s="11" t="s">
        <v>224</v>
      </c>
    </row>
    <row r="22" spans="1:9" ht="12.75" customHeight="1" x14ac:dyDescent="0.2">
      <c r="A22" s="38" t="s">
        <v>24</v>
      </c>
      <c r="B22" s="10" t="s">
        <v>224</v>
      </c>
      <c r="C22" s="10" t="s">
        <v>224</v>
      </c>
      <c r="D22" s="10" t="s">
        <v>224</v>
      </c>
      <c r="E22" s="10" t="s">
        <v>224</v>
      </c>
      <c r="F22" s="10" t="s">
        <v>224</v>
      </c>
      <c r="G22" s="10" t="s">
        <v>224</v>
      </c>
      <c r="H22" s="10" t="s">
        <v>224</v>
      </c>
      <c r="I22" s="11" t="s">
        <v>224</v>
      </c>
    </row>
    <row r="23" spans="1:9" ht="12.75" customHeight="1" x14ac:dyDescent="0.2">
      <c r="A23" s="38" t="s">
        <v>25</v>
      </c>
      <c r="B23" s="10" t="s">
        <v>224</v>
      </c>
      <c r="C23" s="10" t="s">
        <v>224</v>
      </c>
      <c r="D23" s="10" t="s">
        <v>224</v>
      </c>
      <c r="E23" s="10" t="s">
        <v>224</v>
      </c>
      <c r="F23" s="10" t="s">
        <v>224</v>
      </c>
      <c r="G23" s="10" t="s">
        <v>224</v>
      </c>
      <c r="H23" s="10" t="s">
        <v>224</v>
      </c>
      <c r="I23" s="11" t="s">
        <v>224</v>
      </c>
    </row>
    <row r="24" spans="1:9" ht="12.75" customHeight="1" x14ac:dyDescent="0.2">
      <c r="A24" s="20" t="s">
        <v>26</v>
      </c>
      <c r="B24" s="10" t="s">
        <v>224</v>
      </c>
      <c r="C24" s="10" t="s">
        <v>224</v>
      </c>
      <c r="D24" s="10" t="s">
        <v>224</v>
      </c>
      <c r="E24" s="10" t="s">
        <v>224</v>
      </c>
      <c r="F24" s="10" t="s">
        <v>224</v>
      </c>
      <c r="G24" s="10" t="s">
        <v>224</v>
      </c>
      <c r="H24" s="10" t="s">
        <v>224</v>
      </c>
      <c r="I24" s="11" t="s">
        <v>224</v>
      </c>
    </row>
    <row r="25" spans="1:9" ht="12.75" customHeight="1" x14ac:dyDescent="0.2">
      <c r="A25" s="20" t="s">
        <v>27</v>
      </c>
      <c r="B25" s="10" t="s">
        <v>224</v>
      </c>
      <c r="C25" s="10" t="s">
        <v>224</v>
      </c>
      <c r="D25" s="10" t="s">
        <v>224</v>
      </c>
      <c r="E25" s="10" t="s">
        <v>224</v>
      </c>
      <c r="F25" s="10" t="s">
        <v>224</v>
      </c>
      <c r="G25" s="10" t="s">
        <v>224</v>
      </c>
      <c r="H25" s="10" t="s">
        <v>224</v>
      </c>
      <c r="I25" s="11" t="s">
        <v>224</v>
      </c>
    </row>
    <row r="26" spans="1:9" ht="15.95" customHeight="1" x14ac:dyDescent="0.2">
      <c r="A26" s="30" t="s">
        <v>28</v>
      </c>
      <c r="B26" s="10">
        <f t="shared" ref="B26:I26" si="6">SUM(B27,B28,B29)</f>
        <v>5777.0999999999995</v>
      </c>
      <c r="C26" s="10">
        <f t="shared" si="6"/>
        <v>239.10000000000002</v>
      </c>
      <c r="D26" s="10">
        <f t="shared" si="6"/>
        <v>-0.10000000000002274</v>
      </c>
      <c r="E26" s="10">
        <f t="shared" si="6"/>
        <v>6016.0999999999995</v>
      </c>
      <c r="F26" s="10">
        <f t="shared" si="6"/>
        <v>6523.3999999999987</v>
      </c>
      <c r="G26" s="10">
        <f t="shared" si="6"/>
        <v>127.2</v>
      </c>
      <c r="H26" s="10">
        <f t="shared" si="6"/>
        <v>-1.8474111129762605E-13</v>
      </c>
      <c r="I26" s="11">
        <f t="shared" si="6"/>
        <v>6650.5999999999985</v>
      </c>
    </row>
    <row r="27" spans="1:9" ht="12.95" customHeight="1" x14ac:dyDescent="0.2">
      <c r="A27" s="19" t="s">
        <v>29</v>
      </c>
      <c r="B27" s="6">
        <v>0</v>
      </c>
      <c r="C27" s="6">
        <v>0</v>
      </c>
      <c r="D27" s="58">
        <f t="shared" ref="D27:D28" si="7">SUM(E27)-SUM(B27)-SUM(C27)</f>
        <v>0</v>
      </c>
      <c r="E27" s="6">
        <v>0</v>
      </c>
      <c r="F27" s="6">
        <v>0</v>
      </c>
      <c r="G27" s="6">
        <v>0</v>
      </c>
      <c r="H27" s="58">
        <f t="shared" ref="H27:H28" si="8">SUM(I27)-SUM(F27)-SUM(G27)</f>
        <v>0</v>
      </c>
      <c r="I27" s="9">
        <v>0</v>
      </c>
    </row>
    <row r="28" spans="1:9" ht="12.95" customHeight="1" x14ac:dyDescent="0.2">
      <c r="A28" s="19" t="s">
        <v>30</v>
      </c>
      <c r="B28" s="6">
        <v>5777.0999999999995</v>
      </c>
      <c r="C28" s="6">
        <v>239.10000000000002</v>
      </c>
      <c r="D28" s="58">
        <f t="shared" si="7"/>
        <v>-0.10000000000002274</v>
      </c>
      <c r="E28" s="6">
        <v>6016.0999999999995</v>
      </c>
      <c r="F28" s="6">
        <v>6523.3999999999987</v>
      </c>
      <c r="G28" s="6">
        <v>127.2</v>
      </c>
      <c r="H28" s="58">
        <f t="shared" si="8"/>
        <v>-1.8474111129762605E-13</v>
      </c>
      <c r="I28" s="9">
        <v>6650.5999999999985</v>
      </c>
    </row>
    <row r="29" spans="1:9" ht="12.95" customHeight="1" x14ac:dyDescent="0.2">
      <c r="A29" s="19" t="s">
        <v>31</v>
      </c>
      <c r="B29" s="10">
        <f t="shared" ref="B29:I29" si="9">SUM(B30,B31,B32)</f>
        <v>0</v>
      </c>
      <c r="C29" s="10">
        <f t="shared" si="9"/>
        <v>0</v>
      </c>
      <c r="D29" s="10">
        <f t="shared" si="9"/>
        <v>0</v>
      </c>
      <c r="E29" s="10">
        <f t="shared" si="9"/>
        <v>0</v>
      </c>
      <c r="F29" s="10">
        <f t="shared" si="9"/>
        <v>0</v>
      </c>
      <c r="G29" s="10">
        <f t="shared" si="9"/>
        <v>0</v>
      </c>
      <c r="H29" s="10">
        <f t="shared" si="9"/>
        <v>0</v>
      </c>
      <c r="I29" s="11">
        <f t="shared" si="9"/>
        <v>0</v>
      </c>
    </row>
    <row r="30" spans="1:9" ht="12.75" customHeight="1" x14ac:dyDescent="0.2">
      <c r="A30" s="38" t="s">
        <v>32</v>
      </c>
      <c r="B30" s="10" t="s">
        <v>224</v>
      </c>
      <c r="C30" s="10" t="s">
        <v>224</v>
      </c>
      <c r="D30" s="10" t="s">
        <v>224</v>
      </c>
      <c r="E30" s="10" t="s">
        <v>224</v>
      </c>
      <c r="F30" s="10" t="s">
        <v>224</v>
      </c>
      <c r="G30" s="10" t="s">
        <v>224</v>
      </c>
      <c r="H30" s="10" t="s">
        <v>224</v>
      </c>
      <c r="I30" s="11" t="s">
        <v>224</v>
      </c>
    </row>
    <row r="31" spans="1:9" ht="12.75" customHeight="1" x14ac:dyDescent="0.2">
      <c r="A31" s="38" t="s">
        <v>33</v>
      </c>
      <c r="B31" s="10" t="s">
        <v>224</v>
      </c>
      <c r="C31" s="10" t="s">
        <v>224</v>
      </c>
      <c r="D31" s="10" t="s">
        <v>224</v>
      </c>
      <c r="E31" s="10" t="s">
        <v>224</v>
      </c>
      <c r="F31" s="10" t="s">
        <v>224</v>
      </c>
      <c r="G31" s="10" t="s">
        <v>224</v>
      </c>
      <c r="H31" s="10" t="s">
        <v>224</v>
      </c>
      <c r="I31" s="11" t="s">
        <v>224</v>
      </c>
    </row>
    <row r="32" spans="1:9" ht="12.75" customHeight="1" x14ac:dyDescent="0.2">
      <c r="A32" s="38" t="s">
        <v>34</v>
      </c>
      <c r="B32" s="10" t="s">
        <v>224</v>
      </c>
      <c r="C32" s="10" t="s">
        <v>224</v>
      </c>
      <c r="D32" s="10" t="s">
        <v>224</v>
      </c>
      <c r="E32" s="10" t="s">
        <v>224</v>
      </c>
      <c r="F32" s="10" t="s">
        <v>224</v>
      </c>
      <c r="G32" s="10" t="s">
        <v>224</v>
      </c>
      <c r="H32" s="10" t="s">
        <v>224</v>
      </c>
      <c r="I32" s="11" t="s">
        <v>224</v>
      </c>
    </row>
    <row r="33" spans="1:9" ht="12.75" customHeight="1" x14ac:dyDescent="0.2">
      <c r="A33" s="20" t="s">
        <v>35</v>
      </c>
      <c r="B33" s="10">
        <f t="shared" ref="B33:I33" si="10">SUM(B34,B35,B36)</f>
        <v>0</v>
      </c>
      <c r="C33" s="10">
        <f t="shared" si="10"/>
        <v>0</v>
      </c>
      <c r="D33" s="10">
        <f t="shared" si="10"/>
        <v>0</v>
      </c>
      <c r="E33" s="10">
        <f t="shared" si="10"/>
        <v>0</v>
      </c>
      <c r="F33" s="10">
        <f t="shared" si="10"/>
        <v>0</v>
      </c>
      <c r="G33" s="10">
        <f t="shared" si="10"/>
        <v>0</v>
      </c>
      <c r="H33" s="10">
        <f t="shared" si="10"/>
        <v>0</v>
      </c>
      <c r="I33" s="11">
        <f t="shared" si="10"/>
        <v>0</v>
      </c>
    </row>
    <row r="34" spans="1:9" ht="12.75" customHeight="1" x14ac:dyDescent="0.2">
      <c r="A34" s="39" t="s">
        <v>36</v>
      </c>
      <c r="B34" s="10" t="s">
        <v>224</v>
      </c>
      <c r="C34" s="10" t="s">
        <v>224</v>
      </c>
      <c r="D34" s="10" t="s">
        <v>224</v>
      </c>
      <c r="E34" s="10" t="s">
        <v>224</v>
      </c>
      <c r="F34" s="10" t="s">
        <v>224</v>
      </c>
      <c r="G34" s="10" t="s">
        <v>224</v>
      </c>
      <c r="H34" s="10" t="s">
        <v>224</v>
      </c>
      <c r="I34" s="11" t="s">
        <v>224</v>
      </c>
    </row>
    <row r="35" spans="1:9" ht="12.75" customHeight="1" x14ac:dyDescent="0.2">
      <c r="A35" s="39" t="s">
        <v>37</v>
      </c>
      <c r="B35" s="10" t="s">
        <v>224</v>
      </c>
      <c r="C35" s="10" t="s">
        <v>224</v>
      </c>
      <c r="D35" s="10" t="s">
        <v>224</v>
      </c>
      <c r="E35" s="10" t="s">
        <v>224</v>
      </c>
      <c r="F35" s="10" t="s">
        <v>224</v>
      </c>
      <c r="G35" s="10" t="s">
        <v>224</v>
      </c>
      <c r="H35" s="10" t="s">
        <v>224</v>
      </c>
      <c r="I35" s="11" t="s">
        <v>224</v>
      </c>
    </row>
    <row r="36" spans="1:9" ht="12.75" customHeight="1" x14ac:dyDescent="0.2">
      <c r="A36" s="39" t="s">
        <v>38</v>
      </c>
      <c r="B36" s="10">
        <f t="shared" ref="B36:I36" si="11">SUM(B37,B38,B39)</f>
        <v>0</v>
      </c>
      <c r="C36" s="10">
        <f t="shared" si="11"/>
        <v>0</v>
      </c>
      <c r="D36" s="10">
        <f t="shared" si="11"/>
        <v>0</v>
      </c>
      <c r="E36" s="10">
        <f t="shared" si="11"/>
        <v>0</v>
      </c>
      <c r="F36" s="10">
        <f t="shared" si="11"/>
        <v>0</v>
      </c>
      <c r="G36" s="10">
        <f t="shared" si="11"/>
        <v>0</v>
      </c>
      <c r="H36" s="10">
        <f t="shared" si="11"/>
        <v>0</v>
      </c>
      <c r="I36" s="11">
        <f t="shared" si="11"/>
        <v>0</v>
      </c>
    </row>
    <row r="37" spans="1:9" ht="12.75" customHeight="1" x14ac:dyDescent="0.2">
      <c r="A37" s="38" t="s">
        <v>39</v>
      </c>
      <c r="B37" s="10" t="s">
        <v>224</v>
      </c>
      <c r="C37" s="10" t="s">
        <v>224</v>
      </c>
      <c r="D37" s="10" t="s">
        <v>224</v>
      </c>
      <c r="E37" s="10" t="s">
        <v>224</v>
      </c>
      <c r="F37" s="10" t="s">
        <v>224</v>
      </c>
      <c r="G37" s="10" t="s">
        <v>224</v>
      </c>
      <c r="H37" s="10" t="s">
        <v>224</v>
      </c>
      <c r="I37" s="11" t="s">
        <v>224</v>
      </c>
    </row>
    <row r="38" spans="1:9" ht="12.75" customHeight="1" x14ac:dyDescent="0.2">
      <c r="A38" s="38" t="s">
        <v>40</v>
      </c>
      <c r="B38" s="10" t="s">
        <v>224</v>
      </c>
      <c r="C38" s="10" t="s">
        <v>224</v>
      </c>
      <c r="D38" s="10" t="s">
        <v>224</v>
      </c>
      <c r="E38" s="10" t="s">
        <v>224</v>
      </c>
      <c r="F38" s="10" t="s">
        <v>224</v>
      </c>
      <c r="G38" s="10" t="s">
        <v>224</v>
      </c>
      <c r="H38" s="10" t="s">
        <v>224</v>
      </c>
      <c r="I38" s="11" t="s">
        <v>224</v>
      </c>
    </row>
    <row r="39" spans="1:9" ht="12.75" customHeight="1" x14ac:dyDescent="0.2">
      <c r="A39" s="38" t="s">
        <v>41</v>
      </c>
      <c r="B39" s="10" t="s">
        <v>224</v>
      </c>
      <c r="C39" s="10" t="s">
        <v>224</v>
      </c>
      <c r="D39" s="10" t="s">
        <v>224</v>
      </c>
      <c r="E39" s="10" t="s">
        <v>224</v>
      </c>
      <c r="F39" s="10" t="s">
        <v>224</v>
      </c>
      <c r="G39" s="10" t="s">
        <v>224</v>
      </c>
      <c r="H39" s="10" t="s">
        <v>224</v>
      </c>
      <c r="I39" s="11" t="s">
        <v>224</v>
      </c>
    </row>
    <row r="40" spans="1:9" ht="15.95" customHeight="1" x14ac:dyDescent="0.2">
      <c r="A40" s="29" t="s">
        <v>42</v>
      </c>
      <c r="B40" s="56">
        <f>SUM(B41,B54)</f>
        <v>12183.599999999997</v>
      </c>
      <c r="C40" s="56">
        <f t="shared" ref="C40:D40" si="12">SUM(C41,C54)</f>
        <v>407.19999999999993</v>
      </c>
      <c r="D40" s="56">
        <f t="shared" si="12"/>
        <v>6.0999999999998735</v>
      </c>
      <c r="E40" s="56">
        <f>SUM(E41,E54)</f>
        <v>12596.899999999998</v>
      </c>
      <c r="F40" s="56">
        <f>SUM(F41,F54)</f>
        <v>12835.5</v>
      </c>
      <c r="G40" s="56">
        <f t="shared" ref="G40:H40" si="13">SUM(G41,G54)</f>
        <v>208.29999999999995</v>
      </c>
      <c r="H40" s="56">
        <f t="shared" si="13"/>
        <v>5.0999999999998158</v>
      </c>
      <c r="I40" s="57">
        <f>SUM(I41,I54)</f>
        <v>13048.9</v>
      </c>
    </row>
    <row r="41" spans="1:9" ht="15.95" customHeight="1" x14ac:dyDescent="0.2">
      <c r="A41" s="30" t="s">
        <v>43</v>
      </c>
      <c r="B41" s="6">
        <f t="shared" ref="B41:I41" si="14">SUM(B42,B44,B45,B46)</f>
        <v>884.4000000000002</v>
      </c>
      <c r="C41" s="6">
        <f t="shared" si="14"/>
        <v>-11.6</v>
      </c>
      <c r="D41" s="6">
        <f t="shared" si="14"/>
        <v>0.1999999999999961</v>
      </c>
      <c r="E41" s="6">
        <f t="shared" si="14"/>
        <v>873.00000000000023</v>
      </c>
      <c r="F41" s="6">
        <f t="shared" si="14"/>
        <v>900.4000000000002</v>
      </c>
      <c r="G41" s="6">
        <f t="shared" si="14"/>
        <v>0.70000000000000018</v>
      </c>
      <c r="H41" s="6">
        <f t="shared" si="14"/>
        <v>-2.9143354396410359E-14</v>
      </c>
      <c r="I41" s="9">
        <f t="shared" si="14"/>
        <v>901.10000000000025</v>
      </c>
    </row>
    <row r="42" spans="1:9" ht="12.95" customHeight="1" x14ac:dyDescent="0.2">
      <c r="A42" s="27" t="s">
        <v>44</v>
      </c>
      <c r="B42" s="10" t="s">
        <v>224</v>
      </c>
      <c r="C42" s="10" t="s">
        <v>224</v>
      </c>
      <c r="D42" s="10" t="s">
        <v>224</v>
      </c>
      <c r="E42" s="10" t="s">
        <v>224</v>
      </c>
      <c r="F42" s="10" t="s">
        <v>224</v>
      </c>
      <c r="G42" s="10" t="s">
        <v>224</v>
      </c>
      <c r="H42" s="10" t="s">
        <v>224</v>
      </c>
      <c r="I42" s="11" t="s">
        <v>224</v>
      </c>
    </row>
    <row r="43" spans="1:9" ht="12.95" customHeight="1" x14ac:dyDescent="0.2">
      <c r="A43" s="24" t="s">
        <v>45</v>
      </c>
      <c r="B43" s="6">
        <v>0</v>
      </c>
      <c r="C43" s="6">
        <v>0</v>
      </c>
      <c r="D43" s="58">
        <f t="shared" ref="D43:D45" si="15">SUM(E43)-SUM(B43)-SUM(C43)</f>
        <v>0</v>
      </c>
      <c r="E43" s="6">
        <v>0</v>
      </c>
      <c r="F43" s="6">
        <v>0</v>
      </c>
      <c r="G43" s="6">
        <v>0</v>
      </c>
      <c r="H43" s="58">
        <f t="shared" ref="H43:H45" si="16">SUM(I43)-SUM(F43)-SUM(G43)</f>
        <v>0</v>
      </c>
      <c r="I43" s="9">
        <v>0</v>
      </c>
    </row>
    <row r="44" spans="1:9" ht="12.95" customHeight="1" x14ac:dyDescent="0.2">
      <c r="A44" s="27" t="s">
        <v>46</v>
      </c>
      <c r="B44" s="6">
        <v>0</v>
      </c>
      <c r="C44" s="6">
        <v>0</v>
      </c>
      <c r="D44" s="58">
        <f t="shared" si="15"/>
        <v>0</v>
      </c>
      <c r="E44" s="6">
        <v>0</v>
      </c>
      <c r="F44" s="6">
        <v>0</v>
      </c>
      <c r="G44" s="6">
        <v>0</v>
      </c>
      <c r="H44" s="58">
        <f t="shared" si="16"/>
        <v>0</v>
      </c>
      <c r="I44" s="9">
        <v>0</v>
      </c>
    </row>
    <row r="45" spans="1:9" ht="12.95" customHeight="1" x14ac:dyDescent="0.2">
      <c r="A45" s="27" t="s">
        <v>47</v>
      </c>
      <c r="B45" s="6">
        <v>53.3</v>
      </c>
      <c r="C45" s="6">
        <v>0.3</v>
      </c>
      <c r="D45" s="58">
        <f t="shared" si="15"/>
        <v>-2.8310687127941492E-15</v>
      </c>
      <c r="E45" s="6">
        <v>53.599999999999994</v>
      </c>
      <c r="F45" s="6">
        <v>66.899999999999991</v>
      </c>
      <c r="G45" s="6">
        <v>-1.4</v>
      </c>
      <c r="H45" s="58">
        <f t="shared" si="16"/>
        <v>-5.773159728050814E-15</v>
      </c>
      <c r="I45" s="9">
        <v>65.499999999999986</v>
      </c>
    </row>
    <row r="46" spans="1:9" ht="12.95" customHeight="1" x14ac:dyDescent="0.2">
      <c r="A46" s="27" t="s">
        <v>48</v>
      </c>
      <c r="B46" s="6">
        <f t="shared" ref="B46:I46" si="17">SUM(B47,B48)</f>
        <v>831.10000000000025</v>
      </c>
      <c r="C46" s="6">
        <f t="shared" si="17"/>
        <v>-11.9</v>
      </c>
      <c r="D46" s="6">
        <f t="shared" si="17"/>
        <v>0.19999999999999893</v>
      </c>
      <c r="E46" s="6">
        <f t="shared" si="17"/>
        <v>819.4000000000002</v>
      </c>
      <c r="F46" s="6">
        <f t="shared" si="17"/>
        <v>833.50000000000023</v>
      </c>
      <c r="G46" s="6">
        <f t="shared" si="17"/>
        <v>2.1</v>
      </c>
      <c r="H46" s="6">
        <f t="shared" si="17"/>
        <v>-2.3370194668359545E-14</v>
      </c>
      <c r="I46" s="9">
        <f t="shared" si="17"/>
        <v>835.60000000000025</v>
      </c>
    </row>
    <row r="47" spans="1:9" ht="12.75" customHeight="1" x14ac:dyDescent="0.2">
      <c r="A47" s="21" t="s">
        <v>49</v>
      </c>
      <c r="B47" s="6">
        <v>818.60000000000025</v>
      </c>
      <c r="C47" s="6">
        <v>-12</v>
      </c>
      <c r="D47" s="58">
        <f t="shared" ref="D47:D48" si="18">SUM(E47)-SUM(B47)-SUM(C47)</f>
        <v>0</v>
      </c>
      <c r="E47" s="6">
        <v>806.60000000000025</v>
      </c>
      <c r="F47" s="6">
        <v>819.20000000000027</v>
      </c>
      <c r="G47" s="6">
        <v>1.9</v>
      </c>
      <c r="H47" s="58">
        <f t="shared" ref="H47:H48" si="19">SUM(I47)-SUM(F47)-SUM(G47)</f>
        <v>-2.2648549702353193E-14</v>
      </c>
      <c r="I47" s="9">
        <v>821.10000000000025</v>
      </c>
    </row>
    <row r="48" spans="1:9" ht="12.75" customHeight="1" x14ac:dyDescent="0.2">
      <c r="A48" s="21" t="s">
        <v>50</v>
      </c>
      <c r="B48" s="6">
        <v>12.500000000000007</v>
      </c>
      <c r="C48" s="6">
        <v>0.1</v>
      </c>
      <c r="D48" s="58">
        <f t="shared" si="18"/>
        <v>0.19999999999999893</v>
      </c>
      <c r="E48" s="6">
        <v>12.800000000000006</v>
      </c>
      <c r="F48" s="6">
        <v>14.300000000000006</v>
      </c>
      <c r="G48" s="6">
        <v>0.2</v>
      </c>
      <c r="H48" s="58">
        <f t="shared" si="19"/>
        <v>-7.2164496600635175E-16</v>
      </c>
      <c r="I48" s="9">
        <v>14.500000000000005</v>
      </c>
    </row>
    <row r="49" spans="1:9" ht="25.5" customHeight="1" x14ac:dyDescent="0.2">
      <c r="A49" s="40" t="s">
        <v>51</v>
      </c>
      <c r="B49" s="58">
        <f t="shared" ref="B49:I49" si="20">SUM(B50,B51)</f>
        <v>0</v>
      </c>
      <c r="C49" s="58">
        <f t="shared" si="20"/>
        <v>0</v>
      </c>
      <c r="D49" s="58">
        <f t="shared" si="20"/>
        <v>0</v>
      </c>
      <c r="E49" s="58">
        <f t="shared" si="20"/>
        <v>0</v>
      </c>
      <c r="F49" s="58">
        <f t="shared" si="20"/>
        <v>0</v>
      </c>
      <c r="G49" s="58">
        <f t="shared" si="20"/>
        <v>0</v>
      </c>
      <c r="H49" s="58">
        <f t="shared" si="20"/>
        <v>0</v>
      </c>
      <c r="I49" s="59">
        <f t="shared" si="20"/>
        <v>0</v>
      </c>
    </row>
    <row r="50" spans="1:9" ht="12.75" customHeight="1" x14ac:dyDescent="0.2">
      <c r="A50" s="41" t="s">
        <v>52</v>
      </c>
      <c r="B50" s="10" t="s">
        <v>224</v>
      </c>
      <c r="C50" s="10" t="s">
        <v>224</v>
      </c>
      <c r="D50" s="10" t="s">
        <v>224</v>
      </c>
      <c r="E50" s="10" t="s">
        <v>224</v>
      </c>
      <c r="F50" s="10" t="s">
        <v>224</v>
      </c>
      <c r="G50" s="10" t="s">
        <v>224</v>
      </c>
      <c r="H50" s="10" t="s">
        <v>224</v>
      </c>
      <c r="I50" s="11" t="s">
        <v>224</v>
      </c>
    </row>
    <row r="51" spans="1:9" ht="12.75" customHeight="1" x14ac:dyDescent="0.2">
      <c r="A51" s="41" t="s">
        <v>53</v>
      </c>
      <c r="B51" s="10" t="s">
        <v>224</v>
      </c>
      <c r="C51" s="10" t="s">
        <v>224</v>
      </c>
      <c r="D51" s="10" t="s">
        <v>224</v>
      </c>
      <c r="E51" s="10" t="s">
        <v>224</v>
      </c>
      <c r="F51" s="10" t="s">
        <v>224</v>
      </c>
      <c r="G51" s="10" t="s">
        <v>224</v>
      </c>
      <c r="H51" s="10" t="s">
        <v>224</v>
      </c>
      <c r="I51" s="11" t="s">
        <v>224</v>
      </c>
    </row>
    <row r="52" spans="1:9" ht="12.75" customHeight="1" x14ac:dyDescent="0.2">
      <c r="A52" s="42" t="s">
        <v>54</v>
      </c>
      <c r="B52" s="58">
        <f>SUM(B53)</f>
        <v>0</v>
      </c>
      <c r="C52" s="58">
        <f t="shared" ref="C52:H52" si="21">SUM(C53)</f>
        <v>0</v>
      </c>
      <c r="D52" s="58">
        <f t="shared" si="21"/>
        <v>0</v>
      </c>
      <c r="E52" s="58">
        <f>SUM(E53)</f>
        <v>0</v>
      </c>
      <c r="F52" s="58">
        <f>SUM(F53)</f>
        <v>0</v>
      </c>
      <c r="G52" s="58">
        <f t="shared" si="21"/>
        <v>0</v>
      </c>
      <c r="H52" s="58">
        <f t="shared" si="21"/>
        <v>0</v>
      </c>
      <c r="I52" s="59">
        <f>SUM(I53)</f>
        <v>0</v>
      </c>
    </row>
    <row r="53" spans="1:9" ht="25.5" customHeight="1" x14ac:dyDescent="0.2">
      <c r="A53" s="43" t="s">
        <v>55</v>
      </c>
      <c r="B53" s="10" t="s">
        <v>224</v>
      </c>
      <c r="C53" s="10" t="s">
        <v>224</v>
      </c>
      <c r="D53" s="10" t="s">
        <v>224</v>
      </c>
      <c r="E53" s="10" t="s">
        <v>224</v>
      </c>
      <c r="F53" s="10" t="s">
        <v>224</v>
      </c>
      <c r="G53" s="10" t="s">
        <v>224</v>
      </c>
      <c r="H53" s="10" t="s">
        <v>224</v>
      </c>
      <c r="I53" s="11" t="s">
        <v>224</v>
      </c>
    </row>
    <row r="54" spans="1:9" ht="15.95" customHeight="1" x14ac:dyDescent="0.2">
      <c r="A54" s="30" t="s">
        <v>56</v>
      </c>
      <c r="B54" s="6">
        <f t="shared" ref="B54:I54" si="22">SUM(B58,B61,B64,B67)</f>
        <v>11299.199999999997</v>
      </c>
      <c r="C54" s="6">
        <f t="shared" si="22"/>
        <v>418.79999999999995</v>
      </c>
      <c r="D54" s="6">
        <f t="shared" si="22"/>
        <v>5.8999999999998778</v>
      </c>
      <c r="E54" s="6">
        <f t="shared" si="22"/>
        <v>11723.899999999998</v>
      </c>
      <c r="F54" s="6">
        <f t="shared" si="22"/>
        <v>11935.1</v>
      </c>
      <c r="G54" s="6">
        <f t="shared" si="22"/>
        <v>207.59999999999997</v>
      </c>
      <c r="H54" s="6">
        <f t="shared" si="22"/>
        <v>5.0999999999998451</v>
      </c>
      <c r="I54" s="9">
        <f t="shared" si="22"/>
        <v>12147.8</v>
      </c>
    </row>
    <row r="55" spans="1:9" ht="12.95" customHeight="1" x14ac:dyDescent="0.2">
      <c r="A55" s="27" t="s">
        <v>57</v>
      </c>
      <c r="B55" s="58">
        <f t="shared" ref="B55:I55" si="23">SUM(B56,B57)</f>
        <v>0</v>
      </c>
      <c r="C55" s="58">
        <f t="shared" si="23"/>
        <v>0</v>
      </c>
      <c r="D55" s="58">
        <f t="shared" si="23"/>
        <v>0</v>
      </c>
      <c r="E55" s="58">
        <f t="shared" si="23"/>
        <v>0</v>
      </c>
      <c r="F55" s="58">
        <f t="shared" si="23"/>
        <v>0</v>
      </c>
      <c r="G55" s="58">
        <f t="shared" si="23"/>
        <v>0</v>
      </c>
      <c r="H55" s="58">
        <f t="shared" si="23"/>
        <v>0</v>
      </c>
      <c r="I55" s="59">
        <f t="shared" si="23"/>
        <v>0</v>
      </c>
    </row>
    <row r="56" spans="1:9" ht="12.75" customHeight="1" x14ac:dyDescent="0.2">
      <c r="A56" s="21" t="s">
        <v>58</v>
      </c>
      <c r="B56" s="10" t="s">
        <v>224</v>
      </c>
      <c r="C56" s="10" t="s">
        <v>224</v>
      </c>
      <c r="D56" s="10" t="s">
        <v>224</v>
      </c>
      <c r="E56" s="10" t="s">
        <v>224</v>
      </c>
      <c r="F56" s="10" t="s">
        <v>224</v>
      </c>
      <c r="G56" s="10" t="s">
        <v>224</v>
      </c>
      <c r="H56" s="10" t="s">
        <v>224</v>
      </c>
      <c r="I56" s="11" t="s">
        <v>224</v>
      </c>
    </row>
    <row r="57" spans="1:9" ht="12.75" customHeight="1" x14ac:dyDescent="0.2">
      <c r="A57" s="21" t="s">
        <v>59</v>
      </c>
      <c r="B57" s="10" t="s">
        <v>224</v>
      </c>
      <c r="C57" s="10" t="s">
        <v>224</v>
      </c>
      <c r="D57" s="10" t="s">
        <v>224</v>
      </c>
      <c r="E57" s="10" t="s">
        <v>224</v>
      </c>
      <c r="F57" s="10" t="s">
        <v>224</v>
      </c>
      <c r="G57" s="10" t="s">
        <v>224</v>
      </c>
      <c r="H57" s="10" t="s">
        <v>224</v>
      </c>
      <c r="I57" s="11" t="s">
        <v>224</v>
      </c>
    </row>
    <row r="58" spans="1:9" ht="12.95" customHeight="1" x14ac:dyDescent="0.2">
      <c r="A58" s="24" t="s">
        <v>60</v>
      </c>
      <c r="B58" s="58">
        <f t="shared" ref="B58:I58" si="24">SUM(B59,B60)</f>
        <v>0</v>
      </c>
      <c r="C58" s="58">
        <f t="shared" si="24"/>
        <v>0</v>
      </c>
      <c r="D58" s="58">
        <f t="shared" si="24"/>
        <v>0</v>
      </c>
      <c r="E58" s="58">
        <f t="shared" si="24"/>
        <v>0</v>
      </c>
      <c r="F58" s="58">
        <f t="shared" si="24"/>
        <v>0</v>
      </c>
      <c r="G58" s="58">
        <f t="shared" si="24"/>
        <v>0</v>
      </c>
      <c r="H58" s="58">
        <f t="shared" si="24"/>
        <v>0</v>
      </c>
      <c r="I58" s="59">
        <f t="shared" si="24"/>
        <v>0</v>
      </c>
    </row>
    <row r="59" spans="1:9" ht="12.75" customHeight="1" x14ac:dyDescent="0.2">
      <c r="A59" s="44" t="s">
        <v>61</v>
      </c>
      <c r="B59" s="6">
        <v>0</v>
      </c>
      <c r="C59" s="6">
        <v>0</v>
      </c>
      <c r="D59" s="58">
        <f t="shared" ref="D59:D60" si="25">SUM(E59)-SUM(B59)-SUM(C59)</f>
        <v>0</v>
      </c>
      <c r="E59" s="6">
        <v>0</v>
      </c>
      <c r="F59" s="6">
        <v>0</v>
      </c>
      <c r="G59" s="6">
        <v>0</v>
      </c>
      <c r="H59" s="58">
        <f t="shared" ref="H59:H60" si="26">SUM(I59)-SUM(F59)-SUM(G59)</f>
        <v>0</v>
      </c>
      <c r="I59" s="9">
        <v>0</v>
      </c>
    </row>
    <row r="60" spans="1:9" ht="12.75" customHeight="1" x14ac:dyDescent="0.2">
      <c r="A60" s="44" t="s">
        <v>62</v>
      </c>
      <c r="B60" s="6">
        <v>0</v>
      </c>
      <c r="C60" s="6">
        <v>0</v>
      </c>
      <c r="D60" s="58">
        <f t="shared" si="25"/>
        <v>0</v>
      </c>
      <c r="E60" s="6">
        <v>0</v>
      </c>
      <c r="F60" s="6">
        <v>0</v>
      </c>
      <c r="G60" s="6">
        <v>0</v>
      </c>
      <c r="H60" s="58">
        <f t="shared" si="26"/>
        <v>0</v>
      </c>
      <c r="I60" s="9">
        <v>0</v>
      </c>
    </row>
    <row r="61" spans="1:9" ht="12.95" customHeight="1" x14ac:dyDescent="0.2">
      <c r="A61" s="27" t="s">
        <v>63</v>
      </c>
      <c r="B61" s="58">
        <f t="shared" ref="B61:I61" si="27">SUM(B62,B63)</f>
        <v>7162.6999999999989</v>
      </c>
      <c r="C61" s="58">
        <f t="shared" si="27"/>
        <v>262.09999999999997</v>
      </c>
      <c r="D61" s="58">
        <f t="shared" si="27"/>
        <v>-0.10000000000000853</v>
      </c>
      <c r="E61" s="58">
        <f t="shared" si="27"/>
        <v>7424.6999999999989</v>
      </c>
      <c r="F61" s="58">
        <f t="shared" si="27"/>
        <v>7771.4000000000005</v>
      </c>
      <c r="G61" s="58">
        <f t="shared" si="27"/>
        <v>-239.50000000000003</v>
      </c>
      <c r="H61" s="58">
        <f t="shared" si="27"/>
        <v>2.8421709430404007E-14</v>
      </c>
      <c r="I61" s="59">
        <f t="shared" si="27"/>
        <v>7531.9000000000005</v>
      </c>
    </row>
    <row r="62" spans="1:9" ht="12.75" customHeight="1" x14ac:dyDescent="0.2">
      <c r="A62" s="21" t="s">
        <v>64</v>
      </c>
      <c r="B62" s="6">
        <v>235.2</v>
      </c>
      <c r="C62" s="6">
        <v>97.8</v>
      </c>
      <c r="D62" s="58">
        <f t="shared" ref="D62:D63" si="28">SUM(E62)-SUM(B62)-SUM(C62)</f>
        <v>-0.10000000000000853</v>
      </c>
      <c r="E62" s="6">
        <v>332.9</v>
      </c>
      <c r="F62" s="6">
        <v>174</v>
      </c>
      <c r="G62" s="6">
        <v>37.099999999999994</v>
      </c>
      <c r="H62" s="58">
        <f t="shared" ref="H62:H63" si="29">SUM(I62)-SUM(F62)-SUM(G62)</f>
        <v>-9.9999999999994316E-2</v>
      </c>
      <c r="I62" s="9">
        <v>211</v>
      </c>
    </row>
    <row r="63" spans="1:9" ht="12.75" customHeight="1" x14ac:dyDescent="0.2">
      <c r="A63" s="21" t="s">
        <v>65</v>
      </c>
      <c r="B63" s="6">
        <v>6927.4999999999991</v>
      </c>
      <c r="C63" s="6">
        <v>164.29999999999998</v>
      </c>
      <c r="D63" s="58">
        <f t="shared" si="28"/>
        <v>0</v>
      </c>
      <c r="E63" s="6">
        <v>7091.7999999999993</v>
      </c>
      <c r="F63" s="6">
        <v>7597.4000000000005</v>
      </c>
      <c r="G63" s="6">
        <v>-276.60000000000002</v>
      </c>
      <c r="H63" s="58">
        <f t="shared" si="29"/>
        <v>0.10000000000002274</v>
      </c>
      <c r="I63" s="9">
        <v>7320.9000000000005</v>
      </c>
    </row>
    <row r="64" spans="1:9" ht="12.95" customHeight="1" x14ac:dyDescent="0.2">
      <c r="A64" s="27" t="s">
        <v>66</v>
      </c>
      <c r="B64" s="58">
        <f t="shared" ref="B64:I64" si="30">SUM(B65,B66)</f>
        <v>1012.5999999999997</v>
      </c>
      <c r="C64" s="58">
        <f t="shared" si="30"/>
        <v>-5.5</v>
      </c>
      <c r="D64" s="58">
        <f t="shared" si="30"/>
        <v>10.600000000000023</v>
      </c>
      <c r="E64" s="58">
        <f t="shared" si="30"/>
        <v>1017.6999999999997</v>
      </c>
      <c r="F64" s="58">
        <f t="shared" si="30"/>
        <v>1270.8</v>
      </c>
      <c r="G64" s="58">
        <f t="shared" si="30"/>
        <v>-30.9</v>
      </c>
      <c r="H64" s="58">
        <f t="shared" si="30"/>
        <v>5.0999999999998167</v>
      </c>
      <c r="I64" s="59">
        <f t="shared" si="30"/>
        <v>1244.9999999999998</v>
      </c>
    </row>
    <row r="65" spans="1:9" ht="12.75" customHeight="1" x14ac:dyDescent="0.2">
      <c r="A65" s="21" t="s">
        <v>67</v>
      </c>
      <c r="B65" s="6">
        <v>0</v>
      </c>
      <c r="C65" s="6">
        <v>0</v>
      </c>
      <c r="D65" s="58">
        <f t="shared" ref="D65:D66" si="31">SUM(E65)-SUM(B65)-SUM(C65)</f>
        <v>0</v>
      </c>
      <c r="E65" s="6">
        <v>0</v>
      </c>
      <c r="F65" s="6">
        <v>0</v>
      </c>
      <c r="G65" s="6">
        <v>0</v>
      </c>
      <c r="H65" s="58">
        <f t="shared" ref="H65:H66" si="32">SUM(I65)-SUM(F65)-SUM(G65)</f>
        <v>0</v>
      </c>
      <c r="I65" s="9">
        <v>0</v>
      </c>
    </row>
    <row r="66" spans="1:9" ht="12.75" customHeight="1" x14ac:dyDescent="0.2">
      <c r="A66" s="21" t="s">
        <v>68</v>
      </c>
      <c r="B66" s="6">
        <v>1012.5999999999997</v>
      </c>
      <c r="C66" s="6">
        <v>-5.5</v>
      </c>
      <c r="D66" s="58">
        <f t="shared" si="31"/>
        <v>10.600000000000023</v>
      </c>
      <c r="E66" s="6">
        <v>1017.6999999999997</v>
      </c>
      <c r="F66" s="6">
        <v>1270.8</v>
      </c>
      <c r="G66" s="6">
        <v>-30.9</v>
      </c>
      <c r="H66" s="58">
        <f t="shared" si="32"/>
        <v>5.0999999999998167</v>
      </c>
      <c r="I66" s="9">
        <v>1244.9999999999998</v>
      </c>
    </row>
    <row r="67" spans="1:9" ht="12.95" customHeight="1" x14ac:dyDescent="0.2">
      <c r="A67" s="27" t="s">
        <v>69</v>
      </c>
      <c r="B67" s="58">
        <f t="shared" ref="B67:I67" si="33">SUM(B68,B69)</f>
        <v>3123.8999999999996</v>
      </c>
      <c r="C67" s="58">
        <f t="shared" si="33"/>
        <v>162.19999999999999</v>
      </c>
      <c r="D67" s="58">
        <f t="shared" si="33"/>
        <v>-4.6000000000001364</v>
      </c>
      <c r="E67" s="58">
        <f t="shared" si="33"/>
        <v>3281.4999999999991</v>
      </c>
      <c r="F67" s="58">
        <f t="shared" si="33"/>
        <v>2892.8999999999996</v>
      </c>
      <c r="G67" s="58">
        <f t="shared" si="33"/>
        <v>478</v>
      </c>
      <c r="H67" s="58">
        <f t="shared" si="33"/>
        <v>0</v>
      </c>
      <c r="I67" s="59">
        <f t="shared" si="33"/>
        <v>3370.8999999999996</v>
      </c>
    </row>
    <row r="68" spans="1:9" ht="12.75" customHeight="1" x14ac:dyDescent="0.2">
      <c r="A68" s="25" t="s">
        <v>70</v>
      </c>
      <c r="B68" s="58">
        <f t="shared" ref="B68:I69" si="34">SUM(B71,B74)</f>
        <v>215.19999999999987</v>
      </c>
      <c r="C68" s="58">
        <f t="shared" si="34"/>
        <v>-30.3</v>
      </c>
      <c r="D68" s="58">
        <f t="shared" si="34"/>
        <v>0</v>
      </c>
      <c r="E68" s="58">
        <f t="shared" si="34"/>
        <v>184.89999999999986</v>
      </c>
      <c r="F68" s="58">
        <f t="shared" si="34"/>
        <v>172.09999999999988</v>
      </c>
      <c r="G68" s="58">
        <f t="shared" si="34"/>
        <v>1</v>
      </c>
      <c r="H68" s="58">
        <f t="shared" si="34"/>
        <v>0</v>
      </c>
      <c r="I68" s="59">
        <f t="shared" si="34"/>
        <v>173.09999999999988</v>
      </c>
    </row>
    <row r="69" spans="1:9" ht="12.75" customHeight="1" x14ac:dyDescent="0.2">
      <c r="A69" s="25" t="s">
        <v>71</v>
      </c>
      <c r="B69" s="58">
        <f t="shared" si="34"/>
        <v>2908.7</v>
      </c>
      <c r="C69" s="58">
        <f t="shared" si="34"/>
        <v>192.5</v>
      </c>
      <c r="D69" s="58">
        <f t="shared" si="34"/>
        <v>-4.6000000000001364</v>
      </c>
      <c r="E69" s="58">
        <f t="shared" si="34"/>
        <v>3096.5999999999995</v>
      </c>
      <c r="F69" s="58">
        <f t="shared" si="34"/>
        <v>2720.7999999999997</v>
      </c>
      <c r="G69" s="58">
        <f t="shared" si="34"/>
        <v>477</v>
      </c>
      <c r="H69" s="58">
        <f t="shared" si="34"/>
        <v>0</v>
      </c>
      <c r="I69" s="59">
        <f t="shared" si="34"/>
        <v>3197.7999999999997</v>
      </c>
    </row>
    <row r="70" spans="1:9" ht="12.75" customHeight="1" x14ac:dyDescent="0.2">
      <c r="A70" s="28" t="s">
        <v>72</v>
      </c>
      <c r="B70" s="58">
        <f t="shared" ref="B70:I70" si="35">SUM(B71,B72)</f>
        <v>1636.8999999999996</v>
      </c>
      <c r="C70" s="58">
        <f t="shared" si="35"/>
        <v>160.69999999999999</v>
      </c>
      <c r="D70" s="58">
        <f t="shared" si="35"/>
        <v>28.599999999999909</v>
      </c>
      <c r="E70" s="58">
        <f t="shared" si="35"/>
        <v>1826.1999999999996</v>
      </c>
      <c r="F70" s="58">
        <f t="shared" si="35"/>
        <v>1728.3999999999996</v>
      </c>
      <c r="G70" s="58">
        <f t="shared" si="35"/>
        <v>476</v>
      </c>
      <c r="H70" s="58">
        <f t="shared" si="35"/>
        <v>-391.29999999999995</v>
      </c>
      <c r="I70" s="59">
        <f t="shared" si="35"/>
        <v>1813.0999999999997</v>
      </c>
    </row>
    <row r="71" spans="1:9" ht="12.75" customHeight="1" x14ac:dyDescent="0.2">
      <c r="A71" s="26" t="s">
        <v>73</v>
      </c>
      <c r="B71" s="6">
        <v>215.19999999999987</v>
      </c>
      <c r="C71" s="6">
        <v>-30.3</v>
      </c>
      <c r="D71" s="58">
        <f t="shared" ref="D71:D72" si="36">SUM(E71)-SUM(B71)-SUM(C71)</f>
        <v>0</v>
      </c>
      <c r="E71" s="6">
        <v>184.89999999999986</v>
      </c>
      <c r="F71" s="6">
        <v>172.09999999999988</v>
      </c>
      <c r="G71" s="6">
        <v>1</v>
      </c>
      <c r="H71" s="58">
        <f t="shared" ref="H71:H72" si="37">SUM(I71)-SUM(F71)-SUM(G71)</f>
        <v>0</v>
      </c>
      <c r="I71" s="9">
        <v>173.09999999999988</v>
      </c>
    </row>
    <row r="72" spans="1:9" ht="12.75" customHeight="1" x14ac:dyDescent="0.2">
      <c r="A72" s="26" t="s">
        <v>74</v>
      </c>
      <c r="B72" s="6">
        <v>1421.6999999999998</v>
      </c>
      <c r="C72" s="6">
        <v>191</v>
      </c>
      <c r="D72" s="58">
        <f t="shared" si="36"/>
        <v>28.599999999999909</v>
      </c>
      <c r="E72" s="6">
        <v>1641.2999999999997</v>
      </c>
      <c r="F72" s="6">
        <v>1556.2999999999997</v>
      </c>
      <c r="G72" s="6">
        <v>475</v>
      </c>
      <c r="H72" s="58">
        <f t="shared" si="37"/>
        <v>-391.29999999999995</v>
      </c>
      <c r="I72" s="9">
        <v>1639.9999999999998</v>
      </c>
    </row>
    <row r="73" spans="1:9" ht="12.75" customHeight="1" x14ac:dyDescent="0.2">
      <c r="A73" s="28" t="s">
        <v>75</v>
      </c>
      <c r="B73" s="58">
        <f t="shared" ref="B73:I73" si="38">SUM(B74,B75)</f>
        <v>1487</v>
      </c>
      <c r="C73" s="58">
        <f t="shared" si="38"/>
        <v>1.5</v>
      </c>
      <c r="D73" s="58">
        <f t="shared" si="38"/>
        <v>-33.200000000000045</v>
      </c>
      <c r="E73" s="58">
        <f t="shared" si="38"/>
        <v>1455.3</v>
      </c>
      <c r="F73" s="58">
        <f t="shared" si="38"/>
        <v>1164.5</v>
      </c>
      <c r="G73" s="58">
        <f t="shared" si="38"/>
        <v>2</v>
      </c>
      <c r="H73" s="58">
        <f t="shared" si="38"/>
        <v>391.29999999999995</v>
      </c>
      <c r="I73" s="59">
        <f t="shared" si="38"/>
        <v>1557.8</v>
      </c>
    </row>
    <row r="74" spans="1:9" ht="12.75" customHeight="1" x14ac:dyDescent="0.2">
      <c r="A74" s="26" t="s">
        <v>76</v>
      </c>
      <c r="B74" s="10" t="s">
        <v>224</v>
      </c>
      <c r="C74" s="10" t="s">
        <v>224</v>
      </c>
      <c r="D74" s="10" t="s">
        <v>224</v>
      </c>
      <c r="E74" s="10" t="s">
        <v>224</v>
      </c>
      <c r="F74" s="10" t="s">
        <v>224</v>
      </c>
      <c r="G74" s="10" t="s">
        <v>224</v>
      </c>
      <c r="H74" s="10" t="s">
        <v>224</v>
      </c>
      <c r="I74" s="11" t="s">
        <v>224</v>
      </c>
    </row>
    <row r="75" spans="1:9" ht="12.75" customHeight="1" x14ac:dyDescent="0.2">
      <c r="A75" s="26" t="s">
        <v>77</v>
      </c>
      <c r="B75" s="6">
        <v>1487</v>
      </c>
      <c r="C75" s="6">
        <v>1.5</v>
      </c>
      <c r="D75" s="58">
        <f t="shared" ref="D75" si="39">SUM(E75)-SUM(B75)-SUM(C75)</f>
        <v>-33.200000000000045</v>
      </c>
      <c r="E75" s="6">
        <v>1455.3</v>
      </c>
      <c r="F75" s="6">
        <v>1164.5</v>
      </c>
      <c r="G75" s="6">
        <v>2</v>
      </c>
      <c r="H75" s="58">
        <f t="shared" ref="H75" si="40">SUM(I75)-SUM(F75)-SUM(G75)</f>
        <v>391.29999999999995</v>
      </c>
      <c r="I75" s="9">
        <v>1557.8</v>
      </c>
    </row>
    <row r="76" spans="1:9" ht="25.5" customHeight="1" x14ac:dyDescent="0.2">
      <c r="A76" s="45" t="s">
        <v>78</v>
      </c>
      <c r="B76" s="56">
        <f t="shared" ref="B76:I76" si="41">SUM(B78,B79,B80,B81)</f>
        <v>34.300000000000004</v>
      </c>
      <c r="C76" s="56">
        <f t="shared" si="41"/>
        <v>-20.7</v>
      </c>
      <c r="D76" s="56">
        <f t="shared" si="41"/>
        <v>0</v>
      </c>
      <c r="E76" s="56">
        <f t="shared" si="41"/>
        <v>13.600000000000005</v>
      </c>
      <c r="F76" s="56">
        <f t="shared" si="41"/>
        <v>20.20000000000001</v>
      </c>
      <c r="G76" s="56">
        <f t="shared" si="41"/>
        <v>14.1</v>
      </c>
      <c r="H76" s="56">
        <f t="shared" si="41"/>
        <v>0</v>
      </c>
      <c r="I76" s="57">
        <f t="shared" si="41"/>
        <v>34.300000000000004</v>
      </c>
    </row>
    <row r="77" spans="1:9" ht="12.95" customHeight="1" x14ac:dyDescent="0.2">
      <c r="A77" s="46" t="s">
        <v>79</v>
      </c>
      <c r="B77" s="10" t="s">
        <v>224</v>
      </c>
      <c r="C77" s="10" t="s">
        <v>224</v>
      </c>
      <c r="D77" s="10" t="s">
        <v>224</v>
      </c>
      <c r="E77" s="10" t="s">
        <v>224</v>
      </c>
      <c r="F77" s="10" t="s">
        <v>224</v>
      </c>
      <c r="G77" s="10" t="s">
        <v>224</v>
      </c>
      <c r="H77" s="10" t="s">
        <v>224</v>
      </c>
      <c r="I77" s="11" t="s">
        <v>224</v>
      </c>
    </row>
    <row r="78" spans="1:9" ht="12.95" customHeight="1" x14ac:dyDescent="0.2">
      <c r="A78" s="47" t="s">
        <v>80</v>
      </c>
      <c r="B78" s="6">
        <v>0</v>
      </c>
      <c r="C78" s="10">
        <v>0</v>
      </c>
      <c r="D78" s="58">
        <f t="shared" ref="D78:D80" si="42">SUM(E78)-SUM(B78)-SUM(C78)</f>
        <v>0</v>
      </c>
      <c r="E78" s="6">
        <v>0</v>
      </c>
      <c r="F78" s="6">
        <v>0</v>
      </c>
      <c r="G78" s="10">
        <v>0</v>
      </c>
      <c r="H78" s="58">
        <f t="shared" ref="H78:H80" si="43">SUM(I78)-SUM(F78)-SUM(G78)</f>
        <v>0</v>
      </c>
      <c r="I78" s="9">
        <v>0</v>
      </c>
    </row>
    <row r="79" spans="1:9" ht="12.95" customHeight="1" x14ac:dyDescent="0.2">
      <c r="A79" s="46" t="s">
        <v>81</v>
      </c>
      <c r="B79" s="6">
        <v>26.800000000000008</v>
      </c>
      <c r="C79" s="10">
        <v>-14.399999999999999</v>
      </c>
      <c r="D79" s="58">
        <f t="shared" si="42"/>
        <v>0</v>
      </c>
      <c r="E79" s="6">
        <v>12.400000000000007</v>
      </c>
      <c r="F79" s="6">
        <v>18.500000000000011</v>
      </c>
      <c r="G79" s="10">
        <v>13.5</v>
      </c>
      <c r="H79" s="58">
        <f t="shared" si="43"/>
        <v>0</v>
      </c>
      <c r="I79" s="9">
        <v>32.000000000000007</v>
      </c>
    </row>
    <row r="80" spans="1:9" ht="12.95" customHeight="1" x14ac:dyDescent="0.2">
      <c r="A80" s="46" t="s">
        <v>82</v>
      </c>
      <c r="B80" s="6">
        <v>7.4999999999999973</v>
      </c>
      <c r="C80" s="10">
        <v>-6.3</v>
      </c>
      <c r="D80" s="58">
        <f t="shared" si="42"/>
        <v>0</v>
      </c>
      <c r="E80" s="6">
        <v>1.1999999999999975</v>
      </c>
      <c r="F80" s="6">
        <v>1.6999999999999975</v>
      </c>
      <c r="G80" s="10">
        <v>0.6</v>
      </c>
      <c r="H80" s="58">
        <f t="shared" si="43"/>
        <v>0</v>
      </c>
      <c r="I80" s="9">
        <v>2.2999999999999976</v>
      </c>
    </row>
    <row r="81" spans="1:9" ht="12.95" customHeight="1" x14ac:dyDescent="0.2">
      <c r="A81" s="46" t="s">
        <v>83</v>
      </c>
      <c r="B81" s="58">
        <f t="shared" ref="B81:I81" si="44">SUM(B82,B83)</f>
        <v>0</v>
      </c>
      <c r="C81" s="58">
        <f t="shared" si="44"/>
        <v>0</v>
      </c>
      <c r="D81" s="58">
        <f t="shared" si="44"/>
        <v>0</v>
      </c>
      <c r="E81" s="58">
        <f t="shared" si="44"/>
        <v>0</v>
      </c>
      <c r="F81" s="58">
        <f t="shared" si="44"/>
        <v>0</v>
      </c>
      <c r="G81" s="58">
        <f t="shared" si="44"/>
        <v>0</v>
      </c>
      <c r="H81" s="58">
        <f t="shared" si="44"/>
        <v>0</v>
      </c>
      <c r="I81" s="59">
        <f t="shared" si="44"/>
        <v>0</v>
      </c>
    </row>
    <row r="82" spans="1:9" ht="12.75" customHeight="1" x14ac:dyDescent="0.2">
      <c r="A82" s="22" t="s">
        <v>84</v>
      </c>
      <c r="B82" s="10" t="s">
        <v>224</v>
      </c>
      <c r="C82" s="10" t="s">
        <v>224</v>
      </c>
      <c r="D82" s="10" t="s">
        <v>224</v>
      </c>
      <c r="E82" s="10" t="s">
        <v>224</v>
      </c>
      <c r="F82" s="10" t="s">
        <v>224</v>
      </c>
      <c r="G82" s="10" t="s">
        <v>224</v>
      </c>
      <c r="H82" s="10" t="s">
        <v>224</v>
      </c>
      <c r="I82" s="11" t="s">
        <v>224</v>
      </c>
    </row>
    <row r="83" spans="1:9" ht="12.75" customHeight="1" x14ac:dyDescent="0.2">
      <c r="A83" s="22" t="s">
        <v>85</v>
      </c>
      <c r="B83" s="6">
        <v>0</v>
      </c>
      <c r="C83" s="10">
        <v>0</v>
      </c>
      <c r="D83" s="58">
        <f t="shared" ref="D83" si="45">SUM(E83)-SUM(B83)-SUM(C83)</f>
        <v>0</v>
      </c>
      <c r="E83" s="6">
        <v>0</v>
      </c>
      <c r="F83" s="6">
        <v>0</v>
      </c>
      <c r="G83" s="10">
        <v>0</v>
      </c>
      <c r="H83" s="58">
        <f t="shared" ref="H83" si="46">SUM(I83)-SUM(F83)-SUM(G83)</f>
        <v>0</v>
      </c>
      <c r="I83" s="9">
        <v>0</v>
      </c>
    </row>
    <row r="84" spans="1:9" ht="12.75" customHeight="1" x14ac:dyDescent="0.2">
      <c r="A84" s="47" t="s">
        <v>86</v>
      </c>
      <c r="B84" s="58">
        <f t="shared" ref="B84:I84" si="47">SUM(B85,B86)</f>
        <v>0</v>
      </c>
      <c r="C84" s="58">
        <f t="shared" si="47"/>
        <v>0</v>
      </c>
      <c r="D84" s="58">
        <f t="shared" si="47"/>
        <v>0</v>
      </c>
      <c r="E84" s="58">
        <f t="shared" si="47"/>
        <v>0</v>
      </c>
      <c r="F84" s="58">
        <f t="shared" si="47"/>
        <v>0</v>
      </c>
      <c r="G84" s="58">
        <f t="shared" si="47"/>
        <v>0</v>
      </c>
      <c r="H84" s="58">
        <f t="shared" si="47"/>
        <v>0</v>
      </c>
      <c r="I84" s="59">
        <f t="shared" si="47"/>
        <v>0</v>
      </c>
    </row>
    <row r="85" spans="1:9" ht="12.75" customHeight="1" x14ac:dyDescent="0.2">
      <c r="A85" s="48" t="s">
        <v>87</v>
      </c>
      <c r="B85" s="10" t="s">
        <v>224</v>
      </c>
      <c r="C85" s="10" t="s">
        <v>224</v>
      </c>
      <c r="D85" s="10" t="s">
        <v>224</v>
      </c>
      <c r="E85" s="10" t="s">
        <v>224</v>
      </c>
      <c r="F85" s="10" t="s">
        <v>224</v>
      </c>
      <c r="G85" s="10" t="s">
        <v>224</v>
      </c>
      <c r="H85" s="10" t="s">
        <v>224</v>
      </c>
      <c r="I85" s="11" t="s">
        <v>224</v>
      </c>
    </row>
    <row r="86" spans="1:9" ht="12.75" customHeight="1" x14ac:dyDescent="0.2">
      <c r="A86" s="48" t="s">
        <v>88</v>
      </c>
      <c r="B86" s="10" t="s">
        <v>224</v>
      </c>
      <c r="C86" s="10" t="s">
        <v>224</v>
      </c>
      <c r="D86" s="10" t="s">
        <v>224</v>
      </c>
      <c r="E86" s="10" t="s">
        <v>224</v>
      </c>
      <c r="F86" s="10" t="s">
        <v>224</v>
      </c>
      <c r="G86" s="10" t="s">
        <v>224</v>
      </c>
      <c r="H86" s="10" t="s">
        <v>224</v>
      </c>
      <c r="I86" s="11" t="s">
        <v>224</v>
      </c>
    </row>
    <row r="87" spans="1:9" ht="12.75" customHeight="1" x14ac:dyDescent="0.2">
      <c r="A87" s="47" t="s">
        <v>89</v>
      </c>
      <c r="B87" s="10" t="s">
        <v>224</v>
      </c>
      <c r="C87" s="10" t="s">
        <v>224</v>
      </c>
      <c r="D87" s="10" t="s">
        <v>224</v>
      </c>
      <c r="E87" s="10" t="s">
        <v>224</v>
      </c>
      <c r="F87" s="10" t="s">
        <v>224</v>
      </c>
      <c r="G87" s="10" t="s">
        <v>224</v>
      </c>
      <c r="H87" s="10" t="s">
        <v>224</v>
      </c>
      <c r="I87" s="11" t="s">
        <v>224</v>
      </c>
    </row>
    <row r="88" spans="1:9" ht="15.95" customHeight="1" x14ac:dyDescent="0.2">
      <c r="A88" s="29" t="s">
        <v>90</v>
      </c>
      <c r="B88" s="56">
        <f>SUM(B89,B90,B113,B138,B152,B174)</f>
        <v>54474.700000000004</v>
      </c>
      <c r="C88" s="56">
        <f t="shared" ref="C88:D88" si="48">SUM(C89,C90,C113,C138,C152,C174)</f>
        <v>-459.99999999999989</v>
      </c>
      <c r="D88" s="56">
        <f t="shared" si="48"/>
        <v>9.9999999998827249E-2</v>
      </c>
      <c r="E88" s="56">
        <f>SUM(E89,E90,E113,E138,E152,E174)</f>
        <v>54014.8</v>
      </c>
      <c r="F88" s="56">
        <f>SUM(F89,F90,F113,F138,F152,F174)</f>
        <v>51312.200000000004</v>
      </c>
      <c r="G88" s="56">
        <f t="shared" ref="G88:H88" si="49">SUM(G89,G90,G113,G138,G152,G174)</f>
        <v>-305.5</v>
      </c>
      <c r="H88" s="56">
        <f t="shared" si="49"/>
        <v>8.2422957348171622E-13</v>
      </c>
      <c r="I88" s="57">
        <f>SUM(I89,I90,I113,I138,I152,I174)</f>
        <v>51006.7</v>
      </c>
    </row>
    <row r="89" spans="1:9" ht="15.95" customHeight="1" x14ac:dyDescent="0.2">
      <c r="A89" s="30" t="s">
        <v>91</v>
      </c>
      <c r="B89" s="10" t="s">
        <v>224</v>
      </c>
      <c r="C89" s="10" t="s">
        <v>224</v>
      </c>
      <c r="D89" s="10" t="s">
        <v>224</v>
      </c>
      <c r="E89" s="10" t="s">
        <v>224</v>
      </c>
      <c r="F89" s="10" t="s">
        <v>224</v>
      </c>
      <c r="G89" s="10" t="s">
        <v>224</v>
      </c>
      <c r="H89" s="10" t="s">
        <v>224</v>
      </c>
      <c r="I89" s="11" t="s">
        <v>224</v>
      </c>
    </row>
    <row r="90" spans="1:9" ht="15.95" customHeight="1" x14ac:dyDescent="0.2">
      <c r="A90" s="30" t="s">
        <v>92</v>
      </c>
      <c r="B90" s="6">
        <f t="shared" ref="B90:I90" si="50">SUM(B94,B97,B101,B104)</f>
        <v>17708.400000000001</v>
      </c>
      <c r="C90" s="6">
        <f t="shared" si="50"/>
        <v>237.60000000000008</v>
      </c>
      <c r="D90" s="6">
        <f t="shared" si="50"/>
        <v>0.20000000000027285</v>
      </c>
      <c r="E90" s="6">
        <f t="shared" si="50"/>
        <v>17946.200000000004</v>
      </c>
      <c r="F90" s="6">
        <f t="shared" si="50"/>
        <v>14815.7</v>
      </c>
      <c r="G90" s="6">
        <f t="shared" si="50"/>
        <v>436.99999999999994</v>
      </c>
      <c r="H90" s="6">
        <f t="shared" si="50"/>
        <v>-2.7000623958883807E-13</v>
      </c>
      <c r="I90" s="9">
        <f t="shared" si="50"/>
        <v>15252.7</v>
      </c>
    </row>
    <row r="91" spans="1:9" ht="12.95" customHeight="1" x14ac:dyDescent="0.2">
      <c r="A91" s="27" t="s">
        <v>93</v>
      </c>
      <c r="B91" s="58">
        <f t="shared" ref="B91:I91" si="51">SUM(B92,B93)</f>
        <v>0</v>
      </c>
      <c r="C91" s="58">
        <f t="shared" si="51"/>
        <v>0</v>
      </c>
      <c r="D91" s="58">
        <f t="shared" si="51"/>
        <v>0</v>
      </c>
      <c r="E91" s="58">
        <f t="shared" si="51"/>
        <v>0</v>
      </c>
      <c r="F91" s="58">
        <f t="shared" si="51"/>
        <v>0</v>
      </c>
      <c r="G91" s="58">
        <f t="shared" si="51"/>
        <v>0</v>
      </c>
      <c r="H91" s="58">
        <f t="shared" si="51"/>
        <v>0</v>
      </c>
      <c r="I91" s="59">
        <f t="shared" si="51"/>
        <v>0</v>
      </c>
    </row>
    <row r="92" spans="1:9" ht="12.75" customHeight="1" x14ac:dyDescent="0.2">
      <c r="A92" s="25" t="s">
        <v>94</v>
      </c>
      <c r="B92" s="10" t="s">
        <v>224</v>
      </c>
      <c r="C92" s="10" t="s">
        <v>224</v>
      </c>
      <c r="D92" s="10" t="s">
        <v>224</v>
      </c>
      <c r="E92" s="10" t="s">
        <v>224</v>
      </c>
      <c r="F92" s="10" t="s">
        <v>224</v>
      </c>
      <c r="G92" s="10" t="s">
        <v>224</v>
      </c>
      <c r="H92" s="10" t="s">
        <v>224</v>
      </c>
      <c r="I92" s="11" t="s">
        <v>224</v>
      </c>
    </row>
    <row r="93" spans="1:9" ht="12.75" customHeight="1" x14ac:dyDescent="0.2">
      <c r="A93" s="25" t="s">
        <v>95</v>
      </c>
      <c r="B93" s="10" t="s">
        <v>224</v>
      </c>
      <c r="C93" s="10" t="s">
        <v>224</v>
      </c>
      <c r="D93" s="10" t="s">
        <v>224</v>
      </c>
      <c r="E93" s="10" t="s">
        <v>224</v>
      </c>
      <c r="F93" s="10" t="s">
        <v>224</v>
      </c>
      <c r="G93" s="10" t="s">
        <v>224</v>
      </c>
      <c r="H93" s="10" t="s">
        <v>224</v>
      </c>
      <c r="I93" s="11" t="s">
        <v>224</v>
      </c>
    </row>
    <row r="94" spans="1:9" ht="12.75" customHeight="1" x14ac:dyDescent="0.2">
      <c r="A94" s="24" t="s">
        <v>96</v>
      </c>
      <c r="B94" s="58">
        <f t="shared" ref="B94:I94" si="52">SUM(B95,B96)</f>
        <v>0</v>
      </c>
      <c r="C94" s="58">
        <f t="shared" si="52"/>
        <v>0</v>
      </c>
      <c r="D94" s="58">
        <f t="shared" si="52"/>
        <v>0</v>
      </c>
      <c r="E94" s="58">
        <f t="shared" si="52"/>
        <v>0</v>
      </c>
      <c r="F94" s="58">
        <f t="shared" si="52"/>
        <v>0</v>
      </c>
      <c r="G94" s="58">
        <f t="shared" si="52"/>
        <v>0</v>
      </c>
      <c r="H94" s="58">
        <f t="shared" si="52"/>
        <v>0</v>
      </c>
      <c r="I94" s="59">
        <f t="shared" si="52"/>
        <v>0</v>
      </c>
    </row>
    <row r="95" spans="1:9" ht="12.75" customHeight="1" x14ac:dyDescent="0.2">
      <c r="A95" s="23" t="s">
        <v>97</v>
      </c>
      <c r="B95" s="10" t="s">
        <v>224</v>
      </c>
      <c r="C95" s="10" t="s">
        <v>224</v>
      </c>
      <c r="D95" s="10" t="s">
        <v>224</v>
      </c>
      <c r="E95" s="10" t="s">
        <v>224</v>
      </c>
      <c r="F95" s="10" t="s">
        <v>224</v>
      </c>
      <c r="G95" s="10" t="s">
        <v>224</v>
      </c>
      <c r="H95" s="10" t="s">
        <v>224</v>
      </c>
      <c r="I95" s="11" t="s">
        <v>224</v>
      </c>
    </row>
    <row r="96" spans="1:9" ht="12.75" customHeight="1" x14ac:dyDescent="0.2">
      <c r="A96" s="23" t="s">
        <v>98</v>
      </c>
      <c r="B96" s="10" t="s">
        <v>224</v>
      </c>
      <c r="C96" s="10" t="s">
        <v>224</v>
      </c>
      <c r="D96" s="10" t="s">
        <v>224</v>
      </c>
      <c r="E96" s="10" t="s">
        <v>224</v>
      </c>
      <c r="F96" s="10" t="s">
        <v>224</v>
      </c>
      <c r="G96" s="10" t="s">
        <v>224</v>
      </c>
      <c r="H96" s="10" t="s">
        <v>224</v>
      </c>
      <c r="I96" s="11" t="s">
        <v>224</v>
      </c>
    </row>
    <row r="97" spans="1:9" ht="12.75" customHeight="1" x14ac:dyDescent="0.2">
      <c r="A97" s="27" t="s">
        <v>99</v>
      </c>
      <c r="B97" s="58">
        <f t="shared" ref="B97:I97" si="53">SUM(B98,B99)</f>
        <v>14707.900000000001</v>
      </c>
      <c r="C97" s="58">
        <f t="shared" si="53"/>
        <v>-227.49999999999997</v>
      </c>
      <c r="D97" s="58">
        <f t="shared" si="53"/>
        <v>0.10000000000070486</v>
      </c>
      <c r="E97" s="58">
        <f t="shared" si="53"/>
        <v>14480.500000000002</v>
      </c>
      <c r="F97" s="58">
        <f t="shared" si="53"/>
        <v>11477.1</v>
      </c>
      <c r="G97" s="58">
        <f t="shared" si="53"/>
        <v>329.79999999999995</v>
      </c>
      <c r="H97" s="58">
        <f t="shared" si="53"/>
        <v>-9.9999999999994316E-2</v>
      </c>
      <c r="I97" s="59">
        <f t="shared" si="53"/>
        <v>11806.800000000001</v>
      </c>
    </row>
    <row r="98" spans="1:9" ht="12.75" customHeight="1" x14ac:dyDescent="0.2">
      <c r="A98" s="25" t="s">
        <v>100</v>
      </c>
      <c r="B98" s="6">
        <v>14478.900000000001</v>
      </c>
      <c r="C98" s="10">
        <v>-399.9</v>
      </c>
      <c r="D98" s="58">
        <f t="shared" ref="D98:D99" si="54">SUM(E98)-SUM(B98)-SUM(C98)</f>
        <v>0.10000000000070486</v>
      </c>
      <c r="E98" s="6">
        <v>14079.100000000002</v>
      </c>
      <c r="F98" s="6">
        <v>11175.2</v>
      </c>
      <c r="G98" s="10">
        <v>38.099999999999994</v>
      </c>
      <c r="H98" s="58">
        <f t="shared" ref="H98:H99" si="55">SUM(I98)-SUM(F98)-SUM(G98)</f>
        <v>-9.9999999999994316E-2</v>
      </c>
      <c r="I98" s="9">
        <v>11213.2</v>
      </c>
    </row>
    <row r="99" spans="1:9" ht="12.75" customHeight="1" x14ac:dyDescent="0.2">
      <c r="A99" s="25" t="s">
        <v>101</v>
      </c>
      <c r="B99" s="6">
        <v>228.99999999999994</v>
      </c>
      <c r="C99" s="10">
        <v>172.4</v>
      </c>
      <c r="D99" s="58">
        <f t="shared" si="54"/>
        <v>0</v>
      </c>
      <c r="E99" s="6">
        <v>401.4</v>
      </c>
      <c r="F99" s="6">
        <v>301.89999999999998</v>
      </c>
      <c r="G99" s="10">
        <v>291.7</v>
      </c>
      <c r="H99" s="58">
        <f t="shared" si="55"/>
        <v>0</v>
      </c>
      <c r="I99" s="9">
        <v>593.59999999999991</v>
      </c>
    </row>
    <row r="100" spans="1:9" ht="12.75" customHeight="1" x14ac:dyDescent="0.2">
      <c r="A100" s="24" t="s">
        <v>102</v>
      </c>
      <c r="B100" s="10" t="s">
        <v>224</v>
      </c>
      <c r="C100" s="10" t="s">
        <v>224</v>
      </c>
      <c r="D100" s="10" t="s">
        <v>224</v>
      </c>
      <c r="E100" s="10" t="s">
        <v>224</v>
      </c>
      <c r="F100" s="10" t="s">
        <v>224</v>
      </c>
      <c r="G100" s="10" t="s">
        <v>224</v>
      </c>
      <c r="H100" s="10" t="s">
        <v>224</v>
      </c>
      <c r="I100" s="11" t="s">
        <v>224</v>
      </c>
    </row>
    <row r="101" spans="1:9" ht="12.75" customHeight="1" x14ac:dyDescent="0.2">
      <c r="A101" s="27" t="s">
        <v>103</v>
      </c>
      <c r="B101" s="58">
        <f t="shared" ref="B101:I101" si="56">SUM(B102,B103)</f>
        <v>259.89999999999986</v>
      </c>
      <c r="C101" s="58">
        <f t="shared" si="56"/>
        <v>82.3</v>
      </c>
      <c r="D101" s="58">
        <f t="shared" si="56"/>
        <v>0</v>
      </c>
      <c r="E101" s="58">
        <f t="shared" si="56"/>
        <v>342.19999999999987</v>
      </c>
      <c r="F101" s="58">
        <f t="shared" si="56"/>
        <v>18.5</v>
      </c>
      <c r="G101" s="58">
        <f t="shared" si="56"/>
        <v>18.5</v>
      </c>
      <c r="H101" s="58">
        <f t="shared" si="56"/>
        <v>0</v>
      </c>
      <c r="I101" s="59">
        <f t="shared" si="56"/>
        <v>37</v>
      </c>
    </row>
    <row r="102" spans="1:9" ht="12.75" customHeight="1" x14ac:dyDescent="0.2">
      <c r="A102" s="25" t="s">
        <v>104</v>
      </c>
      <c r="B102" s="6">
        <v>0</v>
      </c>
      <c r="C102" s="10">
        <v>0</v>
      </c>
      <c r="D102" s="58">
        <f t="shared" ref="D102:D103" si="57">SUM(E102)-SUM(B102)-SUM(C102)</f>
        <v>0</v>
      </c>
      <c r="E102" s="6">
        <v>0</v>
      </c>
      <c r="F102" s="6">
        <v>0</v>
      </c>
      <c r="G102" s="10">
        <v>0</v>
      </c>
      <c r="H102" s="58">
        <f t="shared" ref="H102:H103" si="58">SUM(I102)-SUM(F102)-SUM(G102)</f>
        <v>0</v>
      </c>
      <c r="I102" s="9">
        <v>0</v>
      </c>
    </row>
    <row r="103" spans="1:9" ht="12.75" customHeight="1" x14ac:dyDescent="0.2">
      <c r="A103" s="25" t="s">
        <v>105</v>
      </c>
      <c r="B103" s="6">
        <v>259.89999999999986</v>
      </c>
      <c r="C103" s="10">
        <v>82.3</v>
      </c>
      <c r="D103" s="58">
        <f t="shared" si="57"/>
        <v>0</v>
      </c>
      <c r="E103" s="6">
        <v>342.19999999999987</v>
      </c>
      <c r="F103" s="6">
        <v>18.5</v>
      </c>
      <c r="G103" s="10">
        <v>18.5</v>
      </c>
      <c r="H103" s="58">
        <f t="shared" si="58"/>
        <v>0</v>
      </c>
      <c r="I103" s="9">
        <v>37</v>
      </c>
    </row>
    <row r="104" spans="1:9" ht="12.75" customHeight="1" x14ac:dyDescent="0.2">
      <c r="A104" s="27" t="s">
        <v>106</v>
      </c>
      <c r="B104" s="58">
        <f t="shared" ref="B104:I104" si="59">SUM(B105,B106)</f>
        <v>2740.6000000000004</v>
      </c>
      <c r="C104" s="58">
        <f t="shared" si="59"/>
        <v>382.80000000000007</v>
      </c>
      <c r="D104" s="58">
        <f t="shared" si="59"/>
        <v>9.999999999956799E-2</v>
      </c>
      <c r="E104" s="58">
        <f t="shared" si="59"/>
        <v>3123.5</v>
      </c>
      <c r="F104" s="58">
        <f t="shared" si="59"/>
        <v>3320.1</v>
      </c>
      <c r="G104" s="58">
        <f t="shared" si="59"/>
        <v>88.7</v>
      </c>
      <c r="H104" s="58">
        <f t="shared" si="59"/>
        <v>9.9999999999724309E-2</v>
      </c>
      <c r="I104" s="59">
        <f t="shared" si="59"/>
        <v>3408.8999999999996</v>
      </c>
    </row>
    <row r="105" spans="1:9" ht="12.75" customHeight="1" x14ac:dyDescent="0.2">
      <c r="A105" s="25" t="s">
        <v>107</v>
      </c>
      <c r="B105" s="58">
        <f t="shared" ref="B105:I106" si="60">SUM(B108,B111)</f>
        <v>2740.6000000000004</v>
      </c>
      <c r="C105" s="58">
        <f t="shared" si="60"/>
        <v>382.80000000000007</v>
      </c>
      <c r="D105" s="58">
        <f t="shared" si="60"/>
        <v>9.999999999956799E-2</v>
      </c>
      <c r="E105" s="58">
        <f t="shared" si="60"/>
        <v>3123.5</v>
      </c>
      <c r="F105" s="58">
        <f t="shared" si="60"/>
        <v>3320.1</v>
      </c>
      <c r="G105" s="58">
        <f t="shared" si="60"/>
        <v>88.7</v>
      </c>
      <c r="H105" s="58">
        <f t="shared" si="60"/>
        <v>9.9999999999724309E-2</v>
      </c>
      <c r="I105" s="59">
        <f t="shared" si="60"/>
        <v>3408.8999999999996</v>
      </c>
    </row>
    <row r="106" spans="1:9" ht="12.75" customHeight="1" x14ac:dyDescent="0.2">
      <c r="A106" s="25" t="s">
        <v>108</v>
      </c>
      <c r="B106" s="58">
        <f t="shared" si="60"/>
        <v>0</v>
      </c>
      <c r="C106" s="58">
        <f t="shared" si="60"/>
        <v>0</v>
      </c>
      <c r="D106" s="58">
        <f t="shared" si="60"/>
        <v>0</v>
      </c>
      <c r="E106" s="58">
        <f t="shared" si="60"/>
        <v>0</v>
      </c>
      <c r="F106" s="58">
        <f t="shared" si="60"/>
        <v>0</v>
      </c>
      <c r="G106" s="58">
        <f t="shared" si="60"/>
        <v>0</v>
      </c>
      <c r="H106" s="58">
        <f t="shared" si="60"/>
        <v>0</v>
      </c>
      <c r="I106" s="59">
        <f t="shared" si="60"/>
        <v>0</v>
      </c>
    </row>
    <row r="107" spans="1:9" ht="12.75" customHeight="1" x14ac:dyDescent="0.2">
      <c r="A107" s="28" t="s">
        <v>109</v>
      </c>
      <c r="B107" s="58">
        <f t="shared" ref="B107:I107" si="61">SUM(B108,B109)</f>
        <v>0</v>
      </c>
      <c r="C107" s="58">
        <f t="shared" si="61"/>
        <v>0</v>
      </c>
      <c r="D107" s="58">
        <f t="shared" si="61"/>
        <v>0</v>
      </c>
      <c r="E107" s="58">
        <f t="shared" si="61"/>
        <v>0</v>
      </c>
      <c r="F107" s="58">
        <f t="shared" si="61"/>
        <v>0</v>
      </c>
      <c r="G107" s="58">
        <f t="shared" si="61"/>
        <v>0</v>
      </c>
      <c r="H107" s="58">
        <f t="shared" si="61"/>
        <v>0</v>
      </c>
      <c r="I107" s="59">
        <f t="shared" si="61"/>
        <v>0</v>
      </c>
    </row>
    <row r="108" spans="1:9" ht="12.75" customHeight="1" x14ac:dyDescent="0.2">
      <c r="A108" s="26" t="s">
        <v>110</v>
      </c>
      <c r="B108" s="10" t="s">
        <v>224</v>
      </c>
      <c r="C108" s="10" t="s">
        <v>224</v>
      </c>
      <c r="D108" s="10" t="s">
        <v>224</v>
      </c>
      <c r="E108" s="10" t="s">
        <v>224</v>
      </c>
      <c r="F108" s="10" t="s">
        <v>224</v>
      </c>
      <c r="G108" s="10" t="s">
        <v>224</v>
      </c>
      <c r="H108" s="10" t="s">
        <v>224</v>
      </c>
      <c r="I108" s="11" t="s">
        <v>224</v>
      </c>
    </row>
    <row r="109" spans="1:9" ht="12.75" customHeight="1" x14ac:dyDescent="0.2">
      <c r="A109" s="26" t="s">
        <v>111</v>
      </c>
      <c r="B109" s="10" t="s">
        <v>224</v>
      </c>
      <c r="C109" s="10" t="s">
        <v>224</v>
      </c>
      <c r="D109" s="10" t="s">
        <v>224</v>
      </c>
      <c r="E109" s="10" t="s">
        <v>224</v>
      </c>
      <c r="F109" s="10" t="s">
        <v>224</v>
      </c>
      <c r="G109" s="10" t="s">
        <v>224</v>
      </c>
      <c r="H109" s="10" t="s">
        <v>224</v>
      </c>
      <c r="I109" s="11" t="s">
        <v>224</v>
      </c>
    </row>
    <row r="110" spans="1:9" ht="12.75" customHeight="1" x14ac:dyDescent="0.2">
      <c r="A110" s="28" t="s">
        <v>112</v>
      </c>
      <c r="B110" s="58">
        <f t="shared" ref="B110:I110" si="62">SUM(B111,B112)</f>
        <v>2740.6000000000004</v>
      </c>
      <c r="C110" s="58">
        <f t="shared" si="62"/>
        <v>382.80000000000007</v>
      </c>
      <c r="D110" s="58">
        <f t="shared" si="62"/>
        <v>9.999999999956799E-2</v>
      </c>
      <c r="E110" s="58">
        <f t="shared" si="62"/>
        <v>3123.5</v>
      </c>
      <c r="F110" s="58">
        <f t="shared" si="62"/>
        <v>3320.1</v>
      </c>
      <c r="G110" s="58">
        <f t="shared" si="62"/>
        <v>88.7</v>
      </c>
      <c r="H110" s="58">
        <f t="shared" si="62"/>
        <v>9.9999999999724309E-2</v>
      </c>
      <c r="I110" s="59">
        <f t="shared" si="62"/>
        <v>3408.8999999999996</v>
      </c>
    </row>
    <row r="111" spans="1:9" ht="12.75" customHeight="1" x14ac:dyDescent="0.2">
      <c r="A111" s="26" t="s">
        <v>113</v>
      </c>
      <c r="B111" s="6">
        <v>2740.6000000000004</v>
      </c>
      <c r="C111" s="10">
        <v>382.80000000000007</v>
      </c>
      <c r="D111" s="58">
        <f t="shared" ref="D111:D112" si="63">SUM(E111)-SUM(B111)-SUM(C111)</f>
        <v>9.999999999956799E-2</v>
      </c>
      <c r="E111" s="6">
        <v>3123.5</v>
      </c>
      <c r="F111" s="6">
        <v>3320.1</v>
      </c>
      <c r="G111" s="10">
        <v>88.7</v>
      </c>
      <c r="H111" s="58">
        <f t="shared" ref="H111:H112" si="64">SUM(I111)-SUM(F111)-SUM(G111)</f>
        <v>9.9999999999724309E-2</v>
      </c>
      <c r="I111" s="9">
        <v>3408.8999999999996</v>
      </c>
    </row>
    <row r="112" spans="1:9" ht="12.75" customHeight="1" x14ac:dyDescent="0.2">
      <c r="A112" s="26" t="s">
        <v>114</v>
      </c>
      <c r="B112" s="6">
        <v>0</v>
      </c>
      <c r="C112" s="10">
        <v>0</v>
      </c>
      <c r="D112" s="58">
        <f t="shared" si="63"/>
        <v>0</v>
      </c>
      <c r="E112" s="6">
        <v>0</v>
      </c>
      <c r="F112" s="6">
        <v>0</v>
      </c>
      <c r="G112" s="10">
        <v>0</v>
      </c>
      <c r="H112" s="58">
        <f t="shared" si="64"/>
        <v>0</v>
      </c>
      <c r="I112" s="9">
        <v>0</v>
      </c>
    </row>
    <row r="113" spans="1:9" ht="15.75" customHeight="1" x14ac:dyDescent="0.2">
      <c r="A113" s="30" t="s">
        <v>115</v>
      </c>
      <c r="B113" s="6">
        <f t="shared" ref="B113:I113" si="65">SUM(B114,B118,B122,B125,B129)</f>
        <v>27562.000000000004</v>
      </c>
      <c r="C113" s="6">
        <f t="shared" si="65"/>
        <v>-1333.6000000000001</v>
      </c>
      <c r="D113" s="6">
        <f t="shared" si="65"/>
        <v>-2.0463630789890885E-12</v>
      </c>
      <c r="E113" s="6">
        <f t="shared" si="65"/>
        <v>26228.400000000001</v>
      </c>
      <c r="F113" s="6">
        <f t="shared" si="65"/>
        <v>25247.000000000004</v>
      </c>
      <c r="G113" s="6">
        <f t="shared" si="65"/>
        <v>-1001.2</v>
      </c>
      <c r="H113" s="6">
        <f t="shared" si="65"/>
        <v>0</v>
      </c>
      <c r="I113" s="9">
        <f t="shared" si="65"/>
        <v>24245.800000000003</v>
      </c>
    </row>
    <row r="114" spans="1:9" ht="12.75" customHeight="1" x14ac:dyDescent="0.2">
      <c r="A114" s="27" t="s">
        <v>116</v>
      </c>
      <c r="B114" s="10">
        <f t="shared" ref="B114:I114" si="66">SUM(B115,B116,B117)</f>
        <v>0</v>
      </c>
      <c r="C114" s="10">
        <f t="shared" si="66"/>
        <v>0</v>
      </c>
      <c r="D114" s="10">
        <f t="shared" si="66"/>
        <v>0</v>
      </c>
      <c r="E114" s="10">
        <f t="shared" si="66"/>
        <v>0</v>
      </c>
      <c r="F114" s="10">
        <f t="shared" si="66"/>
        <v>0</v>
      </c>
      <c r="G114" s="10">
        <f t="shared" si="66"/>
        <v>0</v>
      </c>
      <c r="H114" s="10">
        <f t="shared" si="66"/>
        <v>0</v>
      </c>
      <c r="I114" s="11">
        <f t="shared" si="66"/>
        <v>0</v>
      </c>
    </row>
    <row r="115" spans="1:9" ht="12.75" customHeight="1" x14ac:dyDescent="0.2">
      <c r="A115" s="25" t="s">
        <v>117</v>
      </c>
      <c r="B115" s="10" t="s">
        <v>224</v>
      </c>
      <c r="C115" s="10" t="s">
        <v>224</v>
      </c>
      <c r="D115" s="10" t="s">
        <v>224</v>
      </c>
      <c r="E115" s="10" t="s">
        <v>224</v>
      </c>
      <c r="F115" s="10" t="s">
        <v>224</v>
      </c>
      <c r="G115" s="10" t="s">
        <v>224</v>
      </c>
      <c r="H115" s="10" t="s">
        <v>224</v>
      </c>
      <c r="I115" s="11" t="s">
        <v>224</v>
      </c>
    </row>
    <row r="116" spans="1:9" ht="12.75" customHeight="1" x14ac:dyDescent="0.2">
      <c r="A116" s="25" t="s">
        <v>118</v>
      </c>
      <c r="B116" s="10" t="s">
        <v>224</v>
      </c>
      <c r="C116" s="10" t="s">
        <v>224</v>
      </c>
      <c r="D116" s="10" t="s">
        <v>224</v>
      </c>
      <c r="E116" s="10" t="s">
        <v>224</v>
      </c>
      <c r="F116" s="10" t="s">
        <v>224</v>
      </c>
      <c r="G116" s="10" t="s">
        <v>224</v>
      </c>
      <c r="H116" s="10" t="s">
        <v>224</v>
      </c>
      <c r="I116" s="11" t="s">
        <v>224</v>
      </c>
    </row>
    <row r="117" spans="1:9" ht="12.75" customHeight="1" x14ac:dyDescent="0.2">
      <c r="A117" s="25" t="s">
        <v>119</v>
      </c>
      <c r="B117" s="10" t="s">
        <v>224</v>
      </c>
      <c r="C117" s="10" t="s">
        <v>224</v>
      </c>
      <c r="D117" s="10" t="s">
        <v>224</v>
      </c>
      <c r="E117" s="10" t="s">
        <v>224</v>
      </c>
      <c r="F117" s="10" t="s">
        <v>224</v>
      </c>
      <c r="G117" s="10" t="s">
        <v>224</v>
      </c>
      <c r="H117" s="10" t="s">
        <v>224</v>
      </c>
      <c r="I117" s="11" t="s">
        <v>224</v>
      </c>
    </row>
    <row r="118" spans="1:9" ht="12.75" customHeight="1" x14ac:dyDescent="0.2">
      <c r="A118" s="24" t="s">
        <v>120</v>
      </c>
      <c r="B118" s="10">
        <f t="shared" ref="B118:I118" si="67">SUM(B119,B120,B121)</f>
        <v>0</v>
      </c>
      <c r="C118" s="10">
        <f t="shared" si="67"/>
        <v>0</v>
      </c>
      <c r="D118" s="10">
        <f t="shared" si="67"/>
        <v>0</v>
      </c>
      <c r="E118" s="10">
        <f t="shared" si="67"/>
        <v>0</v>
      </c>
      <c r="F118" s="10">
        <f t="shared" si="67"/>
        <v>0</v>
      </c>
      <c r="G118" s="10">
        <f t="shared" si="67"/>
        <v>0</v>
      </c>
      <c r="H118" s="10">
        <f t="shared" si="67"/>
        <v>0</v>
      </c>
      <c r="I118" s="11">
        <f t="shared" si="67"/>
        <v>0</v>
      </c>
    </row>
    <row r="119" spans="1:9" ht="12.75" customHeight="1" x14ac:dyDescent="0.2">
      <c r="A119" s="23" t="s">
        <v>121</v>
      </c>
      <c r="B119" s="10" t="s">
        <v>224</v>
      </c>
      <c r="C119" s="10" t="s">
        <v>224</v>
      </c>
      <c r="D119" s="10" t="s">
        <v>224</v>
      </c>
      <c r="E119" s="10" t="s">
        <v>224</v>
      </c>
      <c r="F119" s="10" t="s">
        <v>224</v>
      </c>
      <c r="G119" s="10" t="s">
        <v>224</v>
      </c>
      <c r="H119" s="10" t="s">
        <v>224</v>
      </c>
      <c r="I119" s="11" t="s">
        <v>224</v>
      </c>
    </row>
    <row r="120" spans="1:9" ht="12.75" customHeight="1" x14ac:dyDescent="0.2">
      <c r="A120" s="23" t="s">
        <v>122</v>
      </c>
      <c r="B120" s="6">
        <v>0</v>
      </c>
      <c r="C120" s="10">
        <v>0</v>
      </c>
      <c r="D120" s="58">
        <f t="shared" ref="D120" si="68">SUM(E120)-SUM(B120)-SUM(C120)</f>
        <v>0</v>
      </c>
      <c r="E120" s="6">
        <v>0</v>
      </c>
      <c r="F120" s="6">
        <v>0</v>
      </c>
      <c r="G120" s="10">
        <v>0</v>
      </c>
      <c r="H120" s="58">
        <f t="shared" ref="H120" si="69">SUM(I120)-SUM(F120)-SUM(G120)</f>
        <v>0</v>
      </c>
      <c r="I120" s="9">
        <v>0</v>
      </c>
    </row>
    <row r="121" spans="1:9" ht="12.75" customHeight="1" x14ac:dyDescent="0.2">
      <c r="A121" s="23" t="s">
        <v>123</v>
      </c>
      <c r="B121" s="6">
        <v>0</v>
      </c>
      <c r="C121" s="10">
        <v>0</v>
      </c>
      <c r="D121" s="58">
        <f t="shared" ref="D121" si="70">SUM(E121)-SUM(B121)-SUM(C121)</f>
        <v>0</v>
      </c>
      <c r="E121" s="6">
        <v>0</v>
      </c>
      <c r="F121" s="6">
        <v>0</v>
      </c>
      <c r="G121" s="10">
        <v>0</v>
      </c>
      <c r="H121" s="58">
        <f t="shared" ref="H121" si="71">SUM(I121)-SUM(F121)-SUM(G121)</f>
        <v>0</v>
      </c>
      <c r="I121" s="9">
        <v>0</v>
      </c>
    </row>
    <row r="122" spans="1:9" ht="12.75" customHeight="1" x14ac:dyDescent="0.2">
      <c r="A122" s="27" t="s">
        <v>124</v>
      </c>
      <c r="B122" s="58">
        <f t="shared" ref="B122:I122" si="72">SUM(B123,B124)</f>
        <v>27304.500000000004</v>
      </c>
      <c r="C122" s="58">
        <f t="shared" si="72"/>
        <v>-1333.6000000000001</v>
      </c>
      <c r="D122" s="58">
        <f t="shared" si="72"/>
        <v>-2.0463630789890885E-12</v>
      </c>
      <c r="E122" s="58">
        <f t="shared" si="72"/>
        <v>25970.9</v>
      </c>
      <c r="F122" s="58">
        <f t="shared" si="72"/>
        <v>24989.500000000004</v>
      </c>
      <c r="G122" s="58">
        <f t="shared" si="72"/>
        <v>-1001.2</v>
      </c>
      <c r="H122" s="58">
        <f t="shared" si="72"/>
        <v>0</v>
      </c>
      <c r="I122" s="59">
        <f t="shared" si="72"/>
        <v>23988.300000000003</v>
      </c>
    </row>
    <row r="123" spans="1:9" ht="12.75" customHeight="1" x14ac:dyDescent="0.2">
      <c r="A123" s="25" t="s">
        <v>125</v>
      </c>
      <c r="B123" s="6">
        <v>27304.500000000004</v>
      </c>
      <c r="C123" s="10">
        <v>-1333.6000000000001</v>
      </c>
      <c r="D123" s="58">
        <f t="shared" ref="D123" si="73">SUM(E123)-SUM(B123)-SUM(C123)</f>
        <v>-2.0463630789890885E-12</v>
      </c>
      <c r="E123" s="6">
        <v>25970.9</v>
      </c>
      <c r="F123" s="6">
        <v>24989.500000000004</v>
      </c>
      <c r="G123" s="10">
        <v>-1001.2</v>
      </c>
      <c r="H123" s="58">
        <f t="shared" ref="H123" si="74">SUM(I123)-SUM(F123)-SUM(G123)</f>
        <v>0</v>
      </c>
      <c r="I123" s="9">
        <v>23988.300000000003</v>
      </c>
    </row>
    <row r="124" spans="1:9" ht="12.75" customHeight="1" x14ac:dyDescent="0.2">
      <c r="A124" s="25" t="s">
        <v>126</v>
      </c>
      <c r="B124" s="6">
        <v>0</v>
      </c>
      <c r="C124" s="10">
        <v>0</v>
      </c>
      <c r="D124" s="58">
        <f t="shared" ref="D124" si="75">SUM(E124)-SUM(B124)-SUM(C124)</f>
        <v>0</v>
      </c>
      <c r="E124" s="6">
        <v>0</v>
      </c>
      <c r="F124" s="6">
        <v>0</v>
      </c>
      <c r="G124" s="10">
        <v>0</v>
      </c>
      <c r="H124" s="58">
        <f t="shared" ref="H124" si="76">SUM(I124)-SUM(F124)-SUM(G124)</f>
        <v>0</v>
      </c>
      <c r="I124" s="9">
        <v>0</v>
      </c>
    </row>
    <row r="125" spans="1:9" ht="12.75" customHeight="1" x14ac:dyDescent="0.2">
      <c r="A125" s="27" t="s">
        <v>127</v>
      </c>
      <c r="B125" s="10">
        <f t="shared" ref="B125:I125" si="77">SUM(B126,B127,B128)</f>
        <v>257.5</v>
      </c>
      <c r="C125" s="10">
        <f t="shared" si="77"/>
        <v>0</v>
      </c>
      <c r="D125" s="10">
        <f t="shared" si="77"/>
        <v>0</v>
      </c>
      <c r="E125" s="10">
        <f t="shared" si="77"/>
        <v>257.5</v>
      </c>
      <c r="F125" s="10">
        <f t="shared" si="77"/>
        <v>257.5</v>
      </c>
      <c r="G125" s="10">
        <f t="shared" si="77"/>
        <v>0</v>
      </c>
      <c r="H125" s="10">
        <f t="shared" si="77"/>
        <v>0</v>
      </c>
      <c r="I125" s="11">
        <f t="shared" si="77"/>
        <v>257.5</v>
      </c>
    </row>
    <row r="126" spans="1:9" ht="12.75" customHeight="1" x14ac:dyDescent="0.2">
      <c r="A126" s="25" t="s">
        <v>128</v>
      </c>
      <c r="B126" s="10" t="s">
        <v>224</v>
      </c>
      <c r="C126" s="10" t="s">
        <v>224</v>
      </c>
      <c r="D126" s="10" t="s">
        <v>224</v>
      </c>
      <c r="E126" s="10" t="s">
        <v>224</v>
      </c>
      <c r="F126" s="10" t="s">
        <v>224</v>
      </c>
      <c r="G126" s="10" t="s">
        <v>224</v>
      </c>
      <c r="H126" s="10" t="s">
        <v>224</v>
      </c>
      <c r="I126" s="11" t="s">
        <v>224</v>
      </c>
    </row>
    <row r="127" spans="1:9" ht="12.75" customHeight="1" x14ac:dyDescent="0.2">
      <c r="A127" s="25" t="s">
        <v>129</v>
      </c>
      <c r="B127" s="6">
        <v>0</v>
      </c>
      <c r="C127" s="10">
        <v>0</v>
      </c>
      <c r="D127" s="58">
        <f t="shared" ref="D127:D128" si="78">SUM(E127)-SUM(B127)-SUM(C127)</f>
        <v>0</v>
      </c>
      <c r="E127" s="6">
        <v>0</v>
      </c>
      <c r="F127" s="6">
        <v>0</v>
      </c>
      <c r="G127" s="10">
        <v>0</v>
      </c>
      <c r="H127" s="58">
        <f t="shared" ref="H127:H128" si="79">SUM(I127)-SUM(F127)-SUM(G127)</f>
        <v>0</v>
      </c>
      <c r="I127" s="9">
        <v>0</v>
      </c>
    </row>
    <row r="128" spans="1:9" ht="12.75" customHeight="1" x14ac:dyDescent="0.2">
      <c r="A128" s="25" t="s">
        <v>130</v>
      </c>
      <c r="B128" s="6">
        <v>257.5</v>
      </c>
      <c r="C128" s="10">
        <v>0</v>
      </c>
      <c r="D128" s="58">
        <f t="shared" si="78"/>
        <v>0</v>
      </c>
      <c r="E128" s="6">
        <v>257.5</v>
      </c>
      <c r="F128" s="6">
        <v>257.5</v>
      </c>
      <c r="G128" s="10">
        <v>0</v>
      </c>
      <c r="H128" s="58">
        <f t="shared" si="79"/>
        <v>0</v>
      </c>
      <c r="I128" s="9">
        <v>257.5</v>
      </c>
    </row>
    <row r="129" spans="1:12" ht="12.75" customHeight="1" x14ac:dyDescent="0.2">
      <c r="A129" s="27" t="s">
        <v>131</v>
      </c>
      <c r="B129" s="58">
        <f t="shared" ref="B129:I129" si="80">SUM(B130,B131)</f>
        <v>0</v>
      </c>
      <c r="C129" s="58">
        <f t="shared" si="80"/>
        <v>0</v>
      </c>
      <c r="D129" s="58">
        <f t="shared" si="80"/>
        <v>0</v>
      </c>
      <c r="E129" s="58">
        <f t="shared" si="80"/>
        <v>0</v>
      </c>
      <c r="F129" s="58">
        <f t="shared" si="80"/>
        <v>0</v>
      </c>
      <c r="G129" s="58">
        <f t="shared" si="80"/>
        <v>0</v>
      </c>
      <c r="H129" s="58">
        <f t="shared" si="80"/>
        <v>0</v>
      </c>
      <c r="I129" s="59">
        <f t="shared" si="80"/>
        <v>0</v>
      </c>
    </row>
    <row r="130" spans="1:12" ht="12.75" customHeight="1" x14ac:dyDescent="0.2">
      <c r="A130" s="25" t="s">
        <v>132</v>
      </c>
      <c r="B130" s="58">
        <f t="shared" ref="B130:I131" si="81">SUM(B133,B136)</f>
        <v>0</v>
      </c>
      <c r="C130" s="58">
        <f t="shared" si="81"/>
        <v>0</v>
      </c>
      <c r="D130" s="58">
        <f t="shared" si="81"/>
        <v>0</v>
      </c>
      <c r="E130" s="58">
        <f t="shared" si="81"/>
        <v>0</v>
      </c>
      <c r="F130" s="58">
        <f t="shared" si="81"/>
        <v>0</v>
      </c>
      <c r="G130" s="58">
        <f t="shared" si="81"/>
        <v>0</v>
      </c>
      <c r="H130" s="58">
        <f t="shared" si="81"/>
        <v>0</v>
      </c>
      <c r="I130" s="59">
        <f t="shared" si="81"/>
        <v>0</v>
      </c>
    </row>
    <row r="131" spans="1:12" ht="12.75" customHeight="1" x14ac:dyDescent="0.2">
      <c r="A131" s="25" t="s">
        <v>133</v>
      </c>
      <c r="B131" s="58">
        <f t="shared" si="81"/>
        <v>0</v>
      </c>
      <c r="C131" s="58">
        <f t="shared" si="81"/>
        <v>0</v>
      </c>
      <c r="D131" s="58">
        <f t="shared" si="81"/>
        <v>0</v>
      </c>
      <c r="E131" s="58">
        <f t="shared" si="81"/>
        <v>0</v>
      </c>
      <c r="F131" s="58">
        <f t="shared" si="81"/>
        <v>0</v>
      </c>
      <c r="G131" s="58">
        <f t="shared" si="81"/>
        <v>0</v>
      </c>
      <c r="H131" s="58">
        <f t="shared" si="81"/>
        <v>0</v>
      </c>
      <c r="I131" s="59">
        <f t="shared" si="81"/>
        <v>0</v>
      </c>
    </row>
    <row r="132" spans="1:12" ht="12.75" customHeight="1" x14ac:dyDescent="0.2">
      <c r="A132" s="28" t="s">
        <v>134</v>
      </c>
      <c r="B132" s="58">
        <f t="shared" ref="B132:I132" si="82">SUM(B133,B134)</f>
        <v>0</v>
      </c>
      <c r="C132" s="58">
        <f t="shared" si="82"/>
        <v>0</v>
      </c>
      <c r="D132" s="58">
        <f t="shared" si="82"/>
        <v>0</v>
      </c>
      <c r="E132" s="58">
        <f t="shared" si="82"/>
        <v>0</v>
      </c>
      <c r="F132" s="58">
        <f t="shared" si="82"/>
        <v>0</v>
      </c>
      <c r="G132" s="58">
        <f t="shared" si="82"/>
        <v>0</v>
      </c>
      <c r="H132" s="58">
        <f t="shared" si="82"/>
        <v>0</v>
      </c>
      <c r="I132" s="59">
        <f t="shared" si="82"/>
        <v>0</v>
      </c>
    </row>
    <row r="133" spans="1:12" ht="12.75" customHeight="1" x14ac:dyDescent="0.2">
      <c r="A133" s="26" t="s">
        <v>135</v>
      </c>
      <c r="B133" s="10" t="s">
        <v>224</v>
      </c>
      <c r="C133" s="10" t="s">
        <v>224</v>
      </c>
      <c r="D133" s="10" t="s">
        <v>224</v>
      </c>
      <c r="E133" s="10" t="s">
        <v>224</v>
      </c>
      <c r="F133" s="10" t="s">
        <v>224</v>
      </c>
      <c r="G133" s="10" t="s">
        <v>224</v>
      </c>
      <c r="H133" s="10" t="s">
        <v>224</v>
      </c>
      <c r="I133" s="11" t="s">
        <v>224</v>
      </c>
    </row>
    <row r="134" spans="1:12" ht="12.75" customHeight="1" x14ac:dyDescent="0.2">
      <c r="A134" s="26" t="s">
        <v>136</v>
      </c>
      <c r="B134" s="10" t="s">
        <v>224</v>
      </c>
      <c r="C134" s="10" t="s">
        <v>224</v>
      </c>
      <c r="D134" s="10" t="s">
        <v>224</v>
      </c>
      <c r="E134" s="10" t="s">
        <v>224</v>
      </c>
      <c r="F134" s="10" t="s">
        <v>224</v>
      </c>
      <c r="G134" s="10" t="s">
        <v>224</v>
      </c>
      <c r="H134" s="10" t="s">
        <v>224</v>
      </c>
      <c r="I134" s="11" t="s">
        <v>224</v>
      </c>
    </row>
    <row r="135" spans="1:12" ht="12.75" customHeight="1" x14ac:dyDescent="0.2">
      <c r="A135" s="28" t="s">
        <v>137</v>
      </c>
      <c r="B135" s="58">
        <f t="shared" ref="B135:I135" si="83">SUM(B136,B137)</f>
        <v>0</v>
      </c>
      <c r="C135" s="58">
        <f t="shared" si="83"/>
        <v>0</v>
      </c>
      <c r="D135" s="58">
        <f t="shared" si="83"/>
        <v>0</v>
      </c>
      <c r="E135" s="58">
        <f t="shared" si="83"/>
        <v>0</v>
      </c>
      <c r="F135" s="58">
        <f t="shared" si="83"/>
        <v>0</v>
      </c>
      <c r="G135" s="58">
        <f t="shared" si="83"/>
        <v>0</v>
      </c>
      <c r="H135" s="58">
        <f t="shared" si="83"/>
        <v>0</v>
      </c>
      <c r="I135" s="59">
        <f t="shared" si="83"/>
        <v>0</v>
      </c>
    </row>
    <row r="136" spans="1:12" ht="12.75" customHeight="1" x14ac:dyDescent="0.2">
      <c r="A136" s="26" t="s">
        <v>138</v>
      </c>
      <c r="B136" s="10" t="s">
        <v>224</v>
      </c>
      <c r="C136" s="10" t="s">
        <v>224</v>
      </c>
      <c r="D136" s="10" t="s">
        <v>224</v>
      </c>
      <c r="E136" s="10" t="s">
        <v>224</v>
      </c>
      <c r="F136" s="10" t="s">
        <v>224</v>
      </c>
      <c r="G136" s="10" t="s">
        <v>224</v>
      </c>
      <c r="H136" s="10" t="s">
        <v>224</v>
      </c>
      <c r="I136" s="11" t="s">
        <v>224</v>
      </c>
    </row>
    <row r="137" spans="1:12" ht="12.75" customHeight="1" x14ac:dyDescent="0.2">
      <c r="A137" s="26" t="s">
        <v>139</v>
      </c>
      <c r="B137" s="10" t="s">
        <v>224</v>
      </c>
      <c r="C137" s="10" t="s">
        <v>224</v>
      </c>
      <c r="D137" s="10" t="s">
        <v>224</v>
      </c>
      <c r="E137" s="10" t="s">
        <v>224</v>
      </c>
      <c r="F137" s="10" t="s">
        <v>224</v>
      </c>
      <c r="G137" s="10" t="s">
        <v>224</v>
      </c>
      <c r="H137" s="10" t="s">
        <v>224</v>
      </c>
      <c r="I137" s="11" t="s">
        <v>224</v>
      </c>
      <c r="J137" s="3"/>
      <c r="K137" s="3"/>
      <c r="L137" s="3"/>
    </row>
    <row r="138" spans="1:12" ht="15.75" customHeight="1" x14ac:dyDescent="0.2">
      <c r="A138" s="30" t="s">
        <v>140</v>
      </c>
      <c r="B138" s="10">
        <f>SUM(B140,B141,B142,B143)</f>
        <v>0</v>
      </c>
      <c r="C138" s="10">
        <f t="shared" ref="C138:D138" si="84">SUM(C140,C141,C142,C143)</f>
        <v>0</v>
      </c>
      <c r="D138" s="10">
        <f t="shared" si="84"/>
        <v>0</v>
      </c>
      <c r="E138" s="10">
        <f>SUM(E140,E141,E142,E143)</f>
        <v>0</v>
      </c>
      <c r="F138" s="10">
        <f>SUM(F140,F141,F142,F143)</f>
        <v>0</v>
      </c>
      <c r="G138" s="10">
        <f t="shared" ref="G138:H138" si="85">SUM(G140,G141,G142,G143)</f>
        <v>0</v>
      </c>
      <c r="H138" s="10">
        <f t="shared" si="85"/>
        <v>0</v>
      </c>
      <c r="I138" s="11">
        <f>SUM(I140,I141,I142,I143)</f>
        <v>0</v>
      </c>
    </row>
    <row r="139" spans="1:12" ht="12.75" customHeight="1" x14ac:dyDescent="0.2">
      <c r="A139" s="27" t="s">
        <v>141</v>
      </c>
      <c r="B139" s="10" t="s">
        <v>224</v>
      </c>
      <c r="C139" s="10" t="s">
        <v>224</v>
      </c>
      <c r="D139" s="10" t="s">
        <v>224</v>
      </c>
      <c r="E139" s="10" t="s">
        <v>224</v>
      </c>
      <c r="F139" s="10" t="s">
        <v>224</v>
      </c>
      <c r="G139" s="10" t="s">
        <v>224</v>
      </c>
      <c r="H139" s="10" t="s">
        <v>224</v>
      </c>
      <c r="I139" s="11" t="s">
        <v>224</v>
      </c>
    </row>
    <row r="140" spans="1:12" ht="12.75" customHeight="1" x14ac:dyDescent="0.2">
      <c r="A140" s="24" t="s">
        <v>142</v>
      </c>
      <c r="B140" s="10" t="s">
        <v>224</v>
      </c>
      <c r="C140" s="10" t="s">
        <v>224</v>
      </c>
      <c r="D140" s="10" t="s">
        <v>224</v>
      </c>
      <c r="E140" s="10" t="s">
        <v>224</v>
      </c>
      <c r="F140" s="10" t="s">
        <v>224</v>
      </c>
      <c r="G140" s="10" t="s">
        <v>224</v>
      </c>
      <c r="H140" s="10" t="s">
        <v>224</v>
      </c>
      <c r="I140" s="11" t="s">
        <v>224</v>
      </c>
    </row>
    <row r="141" spans="1:12" ht="12.75" customHeight="1" x14ac:dyDescent="0.2">
      <c r="A141" s="27" t="s">
        <v>143</v>
      </c>
      <c r="B141" s="10" t="s">
        <v>224</v>
      </c>
      <c r="C141" s="10" t="s">
        <v>224</v>
      </c>
      <c r="D141" s="10" t="s">
        <v>224</v>
      </c>
      <c r="E141" s="10" t="s">
        <v>224</v>
      </c>
      <c r="F141" s="10" t="s">
        <v>224</v>
      </c>
      <c r="G141" s="10" t="s">
        <v>224</v>
      </c>
      <c r="H141" s="10" t="s">
        <v>224</v>
      </c>
      <c r="I141" s="11" t="s">
        <v>224</v>
      </c>
    </row>
    <row r="142" spans="1:12" ht="12.75" customHeight="1" x14ac:dyDescent="0.2">
      <c r="A142" s="27" t="s">
        <v>144</v>
      </c>
      <c r="B142" s="10" t="s">
        <v>224</v>
      </c>
      <c r="C142" s="10" t="s">
        <v>224</v>
      </c>
      <c r="D142" s="10" t="s">
        <v>224</v>
      </c>
      <c r="E142" s="10" t="s">
        <v>224</v>
      </c>
      <c r="F142" s="10" t="s">
        <v>224</v>
      </c>
      <c r="G142" s="10" t="s">
        <v>224</v>
      </c>
      <c r="H142" s="10" t="s">
        <v>224</v>
      </c>
      <c r="I142" s="11" t="s">
        <v>224</v>
      </c>
    </row>
    <row r="143" spans="1:12" ht="12.75" customHeight="1" x14ac:dyDescent="0.2">
      <c r="A143" s="27" t="s">
        <v>145</v>
      </c>
      <c r="B143" s="58">
        <f t="shared" ref="B143:I143" si="86">SUM(B144,B145)</f>
        <v>0</v>
      </c>
      <c r="C143" s="58">
        <f t="shared" si="86"/>
        <v>0</v>
      </c>
      <c r="D143" s="58">
        <f t="shared" si="86"/>
        <v>0</v>
      </c>
      <c r="E143" s="58">
        <f t="shared" si="86"/>
        <v>0</v>
      </c>
      <c r="F143" s="58">
        <f t="shared" si="86"/>
        <v>0</v>
      </c>
      <c r="G143" s="58">
        <f t="shared" si="86"/>
        <v>0</v>
      </c>
      <c r="H143" s="58">
        <f t="shared" si="86"/>
        <v>0</v>
      </c>
      <c r="I143" s="59">
        <f t="shared" si="86"/>
        <v>0</v>
      </c>
    </row>
    <row r="144" spans="1:12" ht="12.75" customHeight="1" x14ac:dyDescent="0.2">
      <c r="A144" s="28" t="s">
        <v>146</v>
      </c>
      <c r="B144" s="10" t="s">
        <v>224</v>
      </c>
      <c r="C144" s="10" t="s">
        <v>224</v>
      </c>
      <c r="D144" s="10" t="s">
        <v>224</v>
      </c>
      <c r="E144" s="10" t="s">
        <v>224</v>
      </c>
      <c r="F144" s="10" t="s">
        <v>224</v>
      </c>
      <c r="G144" s="10" t="s">
        <v>224</v>
      </c>
      <c r="H144" s="10" t="s">
        <v>224</v>
      </c>
      <c r="I144" s="11" t="s">
        <v>224</v>
      </c>
    </row>
    <row r="145" spans="1:9" ht="12.75" customHeight="1" x14ac:dyDescent="0.2">
      <c r="A145" s="28" t="s">
        <v>147</v>
      </c>
      <c r="B145" s="10" t="s">
        <v>224</v>
      </c>
      <c r="C145" s="10" t="s">
        <v>224</v>
      </c>
      <c r="D145" s="10" t="s">
        <v>224</v>
      </c>
      <c r="E145" s="10" t="s">
        <v>224</v>
      </c>
      <c r="F145" s="10" t="s">
        <v>224</v>
      </c>
      <c r="G145" s="10" t="s">
        <v>224</v>
      </c>
      <c r="H145" s="10" t="s">
        <v>224</v>
      </c>
      <c r="I145" s="11" t="s">
        <v>224</v>
      </c>
    </row>
    <row r="146" spans="1:9" ht="12.75" customHeight="1" x14ac:dyDescent="0.2">
      <c r="A146" s="24" t="s">
        <v>148</v>
      </c>
      <c r="B146" s="10" t="s">
        <v>224</v>
      </c>
      <c r="C146" s="10" t="s">
        <v>224</v>
      </c>
      <c r="D146" s="10" t="s">
        <v>224</v>
      </c>
      <c r="E146" s="10" t="s">
        <v>224</v>
      </c>
      <c r="F146" s="10" t="s">
        <v>224</v>
      </c>
      <c r="G146" s="10" t="s">
        <v>224</v>
      </c>
      <c r="H146" s="10" t="s">
        <v>224</v>
      </c>
      <c r="I146" s="11" t="s">
        <v>224</v>
      </c>
    </row>
    <row r="147" spans="1:9" ht="12.75" customHeight="1" x14ac:dyDescent="0.2">
      <c r="A147" s="24" t="s">
        <v>149</v>
      </c>
      <c r="B147" s="10" t="s">
        <v>224</v>
      </c>
      <c r="C147" s="10" t="s">
        <v>224</v>
      </c>
      <c r="D147" s="10" t="s">
        <v>224</v>
      </c>
      <c r="E147" s="10" t="s">
        <v>224</v>
      </c>
      <c r="F147" s="10" t="s">
        <v>224</v>
      </c>
      <c r="G147" s="10" t="s">
        <v>224</v>
      </c>
      <c r="H147" s="10" t="s">
        <v>224</v>
      </c>
      <c r="I147" s="11" t="s">
        <v>224</v>
      </c>
    </row>
    <row r="148" spans="1:9" ht="12.75" customHeight="1" x14ac:dyDescent="0.2">
      <c r="A148" s="24" t="s">
        <v>150</v>
      </c>
      <c r="B148" s="10" t="s">
        <v>224</v>
      </c>
      <c r="C148" s="10" t="s">
        <v>224</v>
      </c>
      <c r="D148" s="10" t="s">
        <v>224</v>
      </c>
      <c r="E148" s="10" t="s">
        <v>224</v>
      </c>
      <c r="F148" s="10" t="s">
        <v>224</v>
      </c>
      <c r="G148" s="10" t="s">
        <v>224</v>
      </c>
      <c r="H148" s="10" t="s">
        <v>224</v>
      </c>
      <c r="I148" s="11" t="s">
        <v>224</v>
      </c>
    </row>
    <row r="149" spans="1:9" ht="12.75" customHeight="1" x14ac:dyDescent="0.2">
      <c r="A149" s="24" t="s">
        <v>151</v>
      </c>
      <c r="B149" s="10" t="s">
        <v>224</v>
      </c>
      <c r="C149" s="10" t="s">
        <v>224</v>
      </c>
      <c r="D149" s="10" t="s">
        <v>224</v>
      </c>
      <c r="E149" s="10" t="s">
        <v>224</v>
      </c>
      <c r="F149" s="10" t="s">
        <v>224</v>
      </c>
      <c r="G149" s="10" t="s">
        <v>224</v>
      </c>
      <c r="H149" s="10" t="s">
        <v>224</v>
      </c>
      <c r="I149" s="11" t="s">
        <v>224</v>
      </c>
    </row>
    <row r="150" spans="1:9" ht="12.75" customHeight="1" x14ac:dyDescent="0.2">
      <c r="A150" s="24" t="s">
        <v>152</v>
      </c>
      <c r="B150" s="10" t="s">
        <v>224</v>
      </c>
      <c r="C150" s="10" t="s">
        <v>224</v>
      </c>
      <c r="D150" s="10" t="s">
        <v>224</v>
      </c>
      <c r="E150" s="10" t="s">
        <v>224</v>
      </c>
      <c r="F150" s="10" t="s">
        <v>224</v>
      </c>
      <c r="G150" s="10" t="s">
        <v>224</v>
      </c>
      <c r="H150" s="10" t="s">
        <v>224</v>
      </c>
      <c r="I150" s="11" t="s">
        <v>224</v>
      </c>
    </row>
    <row r="151" spans="1:9" ht="12.75" customHeight="1" x14ac:dyDescent="0.2">
      <c r="A151" s="24" t="s">
        <v>153</v>
      </c>
      <c r="B151" s="10" t="s">
        <v>224</v>
      </c>
      <c r="C151" s="10" t="s">
        <v>224</v>
      </c>
      <c r="D151" s="10" t="s">
        <v>224</v>
      </c>
      <c r="E151" s="10" t="s">
        <v>224</v>
      </c>
      <c r="F151" s="10" t="s">
        <v>224</v>
      </c>
      <c r="G151" s="10" t="s">
        <v>224</v>
      </c>
      <c r="H151" s="10" t="s">
        <v>224</v>
      </c>
      <c r="I151" s="11" t="s">
        <v>224</v>
      </c>
    </row>
    <row r="152" spans="1:9" ht="15.75" customHeight="1" x14ac:dyDescent="0.2">
      <c r="A152" s="30" t="s">
        <v>154</v>
      </c>
      <c r="B152" s="6">
        <f t="shared" ref="B152:I152" si="87">SUM(B156,B159,B162,B165)</f>
        <v>8595.6999999999989</v>
      </c>
      <c r="C152" s="6">
        <f t="shared" si="87"/>
        <v>467.40000000000003</v>
      </c>
      <c r="D152" s="6">
        <f t="shared" si="87"/>
        <v>5.1159076974727213E-13</v>
      </c>
      <c r="E152" s="6">
        <f t="shared" si="87"/>
        <v>9063.1</v>
      </c>
      <c r="F152" s="6">
        <f t="shared" si="87"/>
        <v>10599.4</v>
      </c>
      <c r="G152" s="6">
        <f t="shared" si="87"/>
        <v>122.1</v>
      </c>
      <c r="H152" s="6">
        <f t="shared" si="87"/>
        <v>1.0942358130705543E-12</v>
      </c>
      <c r="I152" s="9">
        <f t="shared" si="87"/>
        <v>10721.5</v>
      </c>
    </row>
    <row r="153" spans="1:9" ht="12.75" customHeight="1" x14ac:dyDescent="0.2">
      <c r="A153" s="27" t="s">
        <v>155</v>
      </c>
      <c r="B153" s="58">
        <f t="shared" ref="B153:I153" si="88">SUM(B154,B155)</f>
        <v>0</v>
      </c>
      <c r="C153" s="58">
        <f t="shared" si="88"/>
        <v>0</v>
      </c>
      <c r="D153" s="58">
        <f t="shared" si="88"/>
        <v>0</v>
      </c>
      <c r="E153" s="58">
        <f t="shared" si="88"/>
        <v>0</v>
      </c>
      <c r="F153" s="58">
        <f t="shared" si="88"/>
        <v>0</v>
      </c>
      <c r="G153" s="58">
        <f t="shared" si="88"/>
        <v>0</v>
      </c>
      <c r="H153" s="58">
        <f t="shared" si="88"/>
        <v>0</v>
      </c>
      <c r="I153" s="59">
        <f t="shared" si="88"/>
        <v>0</v>
      </c>
    </row>
    <row r="154" spans="1:9" ht="12.75" customHeight="1" x14ac:dyDescent="0.2">
      <c r="A154" s="25" t="s">
        <v>156</v>
      </c>
      <c r="B154" s="10" t="s">
        <v>224</v>
      </c>
      <c r="C154" s="10" t="s">
        <v>224</v>
      </c>
      <c r="D154" s="10" t="s">
        <v>224</v>
      </c>
      <c r="E154" s="10" t="s">
        <v>224</v>
      </c>
      <c r="F154" s="10" t="s">
        <v>224</v>
      </c>
      <c r="G154" s="10" t="s">
        <v>224</v>
      </c>
      <c r="H154" s="10" t="s">
        <v>224</v>
      </c>
      <c r="I154" s="11" t="s">
        <v>224</v>
      </c>
    </row>
    <row r="155" spans="1:9" ht="12.75" customHeight="1" x14ac:dyDescent="0.2">
      <c r="A155" s="25" t="s">
        <v>157</v>
      </c>
      <c r="B155" s="10" t="s">
        <v>224</v>
      </c>
      <c r="C155" s="10" t="s">
        <v>224</v>
      </c>
      <c r="D155" s="10" t="s">
        <v>224</v>
      </c>
      <c r="E155" s="10" t="s">
        <v>224</v>
      </c>
      <c r="F155" s="10" t="s">
        <v>224</v>
      </c>
      <c r="G155" s="10" t="s">
        <v>224</v>
      </c>
      <c r="H155" s="10" t="s">
        <v>224</v>
      </c>
      <c r="I155" s="11" t="s">
        <v>224</v>
      </c>
    </row>
    <row r="156" spans="1:9" ht="12.75" customHeight="1" x14ac:dyDescent="0.2">
      <c r="A156" s="24" t="s">
        <v>158</v>
      </c>
      <c r="B156" s="58">
        <f t="shared" ref="B156:I156" si="89">SUM(B157,B158)</f>
        <v>0</v>
      </c>
      <c r="C156" s="58">
        <f t="shared" si="89"/>
        <v>0</v>
      </c>
      <c r="D156" s="58">
        <f t="shared" si="89"/>
        <v>0</v>
      </c>
      <c r="E156" s="58">
        <f t="shared" si="89"/>
        <v>0</v>
      </c>
      <c r="F156" s="58">
        <f t="shared" si="89"/>
        <v>0</v>
      </c>
      <c r="G156" s="58">
        <f t="shared" si="89"/>
        <v>0</v>
      </c>
      <c r="H156" s="58">
        <f t="shared" si="89"/>
        <v>0</v>
      </c>
      <c r="I156" s="59">
        <f t="shared" si="89"/>
        <v>0</v>
      </c>
    </row>
    <row r="157" spans="1:9" ht="12.75" customHeight="1" x14ac:dyDescent="0.2">
      <c r="A157" s="23" t="s">
        <v>159</v>
      </c>
      <c r="B157" s="10" t="s">
        <v>224</v>
      </c>
      <c r="C157" s="10" t="s">
        <v>224</v>
      </c>
      <c r="D157" s="10" t="s">
        <v>224</v>
      </c>
      <c r="E157" s="10" t="s">
        <v>224</v>
      </c>
      <c r="F157" s="10" t="s">
        <v>224</v>
      </c>
      <c r="G157" s="10" t="s">
        <v>224</v>
      </c>
      <c r="H157" s="10" t="s">
        <v>224</v>
      </c>
      <c r="I157" s="11" t="s">
        <v>224</v>
      </c>
    </row>
    <row r="158" spans="1:9" ht="12.75" customHeight="1" x14ac:dyDescent="0.2">
      <c r="A158" s="23" t="s">
        <v>160</v>
      </c>
      <c r="B158" s="10" t="s">
        <v>224</v>
      </c>
      <c r="C158" s="10" t="s">
        <v>224</v>
      </c>
      <c r="D158" s="10" t="s">
        <v>224</v>
      </c>
      <c r="E158" s="10" t="s">
        <v>224</v>
      </c>
      <c r="F158" s="10" t="s">
        <v>224</v>
      </c>
      <c r="G158" s="10" t="s">
        <v>224</v>
      </c>
      <c r="H158" s="10" t="s">
        <v>224</v>
      </c>
      <c r="I158" s="11" t="s">
        <v>224</v>
      </c>
    </row>
    <row r="159" spans="1:9" ht="12.75" customHeight="1" x14ac:dyDescent="0.2">
      <c r="A159" s="27" t="s">
        <v>161</v>
      </c>
      <c r="B159" s="58">
        <f t="shared" ref="B159:I159" si="90">SUM(B160,B161)</f>
        <v>0</v>
      </c>
      <c r="C159" s="58">
        <f t="shared" si="90"/>
        <v>0</v>
      </c>
      <c r="D159" s="58">
        <f t="shared" si="90"/>
        <v>0</v>
      </c>
      <c r="E159" s="58">
        <f t="shared" si="90"/>
        <v>0</v>
      </c>
      <c r="F159" s="58">
        <f t="shared" si="90"/>
        <v>0</v>
      </c>
      <c r="G159" s="58">
        <f t="shared" si="90"/>
        <v>0</v>
      </c>
      <c r="H159" s="58">
        <f t="shared" si="90"/>
        <v>0</v>
      </c>
      <c r="I159" s="59">
        <f t="shared" si="90"/>
        <v>0</v>
      </c>
    </row>
    <row r="160" spans="1:9" ht="12.75" customHeight="1" x14ac:dyDescent="0.2">
      <c r="A160" s="25" t="s">
        <v>162</v>
      </c>
      <c r="B160" s="10" t="s">
        <v>224</v>
      </c>
      <c r="C160" s="10" t="s">
        <v>224</v>
      </c>
      <c r="D160" s="10" t="s">
        <v>224</v>
      </c>
      <c r="E160" s="10" t="s">
        <v>224</v>
      </c>
      <c r="F160" s="10" t="s">
        <v>224</v>
      </c>
      <c r="G160" s="10" t="s">
        <v>224</v>
      </c>
      <c r="H160" s="10" t="s">
        <v>224</v>
      </c>
      <c r="I160" s="11" t="s">
        <v>224</v>
      </c>
    </row>
    <row r="161" spans="1:9" ht="12.75" customHeight="1" x14ac:dyDescent="0.2">
      <c r="A161" s="25" t="s">
        <v>163</v>
      </c>
      <c r="B161" s="10" t="s">
        <v>224</v>
      </c>
      <c r="C161" s="10" t="s">
        <v>224</v>
      </c>
      <c r="D161" s="10" t="s">
        <v>224</v>
      </c>
      <c r="E161" s="10" t="s">
        <v>224</v>
      </c>
      <c r="F161" s="10" t="s">
        <v>224</v>
      </c>
      <c r="G161" s="10" t="s">
        <v>224</v>
      </c>
      <c r="H161" s="10" t="s">
        <v>224</v>
      </c>
      <c r="I161" s="11" t="s">
        <v>224</v>
      </c>
    </row>
    <row r="162" spans="1:9" ht="12.75" customHeight="1" x14ac:dyDescent="0.2">
      <c r="A162" s="27" t="s">
        <v>164</v>
      </c>
      <c r="B162" s="58">
        <f t="shared" ref="B162:I162" si="91">SUM(B163,B164)</f>
        <v>0</v>
      </c>
      <c r="C162" s="58">
        <f t="shared" si="91"/>
        <v>0</v>
      </c>
      <c r="D162" s="58">
        <f t="shared" si="91"/>
        <v>0</v>
      </c>
      <c r="E162" s="58">
        <f t="shared" si="91"/>
        <v>0</v>
      </c>
      <c r="F162" s="58">
        <f t="shared" si="91"/>
        <v>0</v>
      </c>
      <c r="G162" s="58">
        <f t="shared" si="91"/>
        <v>0</v>
      </c>
      <c r="H162" s="58">
        <f t="shared" si="91"/>
        <v>0</v>
      </c>
      <c r="I162" s="59">
        <f t="shared" si="91"/>
        <v>0</v>
      </c>
    </row>
    <row r="163" spans="1:9" ht="12.75" customHeight="1" x14ac:dyDescent="0.2">
      <c r="A163" s="25" t="s">
        <v>165</v>
      </c>
      <c r="B163" s="10" t="s">
        <v>224</v>
      </c>
      <c r="C163" s="10" t="s">
        <v>224</v>
      </c>
      <c r="D163" s="10" t="s">
        <v>224</v>
      </c>
      <c r="E163" s="10" t="s">
        <v>224</v>
      </c>
      <c r="F163" s="10" t="s">
        <v>224</v>
      </c>
      <c r="G163" s="10" t="s">
        <v>224</v>
      </c>
      <c r="H163" s="10" t="s">
        <v>224</v>
      </c>
      <c r="I163" s="11" t="s">
        <v>224</v>
      </c>
    </row>
    <row r="164" spans="1:9" ht="12.75" customHeight="1" x14ac:dyDescent="0.2">
      <c r="A164" s="25" t="s">
        <v>166</v>
      </c>
      <c r="B164" s="10" t="s">
        <v>224</v>
      </c>
      <c r="C164" s="10" t="s">
        <v>224</v>
      </c>
      <c r="D164" s="10" t="s">
        <v>224</v>
      </c>
      <c r="E164" s="10" t="s">
        <v>224</v>
      </c>
      <c r="F164" s="10" t="s">
        <v>224</v>
      </c>
      <c r="G164" s="10" t="s">
        <v>224</v>
      </c>
      <c r="H164" s="10" t="s">
        <v>224</v>
      </c>
      <c r="I164" s="11" t="s">
        <v>224</v>
      </c>
    </row>
    <row r="165" spans="1:9" ht="12.75" customHeight="1" x14ac:dyDescent="0.2">
      <c r="A165" s="27" t="s">
        <v>167</v>
      </c>
      <c r="B165" s="58">
        <f t="shared" ref="B165:I165" si="92">SUM(B166,B167)</f>
        <v>8595.6999999999989</v>
      </c>
      <c r="C165" s="58">
        <f t="shared" si="92"/>
        <v>467.40000000000003</v>
      </c>
      <c r="D165" s="58">
        <f t="shared" si="92"/>
        <v>5.1159076974727213E-13</v>
      </c>
      <c r="E165" s="58">
        <f t="shared" si="92"/>
        <v>9063.1</v>
      </c>
      <c r="F165" s="58">
        <f t="shared" si="92"/>
        <v>10599.4</v>
      </c>
      <c r="G165" s="58">
        <f t="shared" si="92"/>
        <v>122.1</v>
      </c>
      <c r="H165" s="58">
        <f t="shared" si="92"/>
        <v>1.0942358130705543E-12</v>
      </c>
      <c r="I165" s="59">
        <f t="shared" si="92"/>
        <v>10721.5</v>
      </c>
    </row>
    <row r="166" spans="1:9" ht="12.75" customHeight="1" x14ac:dyDescent="0.2">
      <c r="A166" s="25" t="s">
        <v>168</v>
      </c>
      <c r="B166" s="58">
        <f t="shared" ref="B166:I167" si="93">SUM(B169,B172)</f>
        <v>7872.2</v>
      </c>
      <c r="C166" s="58">
        <f t="shared" si="93"/>
        <v>447.40000000000003</v>
      </c>
      <c r="D166" s="58">
        <f t="shared" si="93"/>
        <v>5.1159076974727213E-13</v>
      </c>
      <c r="E166" s="58">
        <f t="shared" si="93"/>
        <v>8319.6</v>
      </c>
      <c r="F166" s="58">
        <f t="shared" si="93"/>
        <v>9823.4</v>
      </c>
      <c r="G166" s="58">
        <f t="shared" si="93"/>
        <v>80.3</v>
      </c>
      <c r="H166" s="58">
        <f t="shared" si="93"/>
        <v>1.0942358130705543E-12</v>
      </c>
      <c r="I166" s="59">
        <f t="shared" si="93"/>
        <v>9903.7000000000007</v>
      </c>
    </row>
    <row r="167" spans="1:9" ht="12.75" customHeight="1" x14ac:dyDescent="0.2">
      <c r="A167" s="25" t="s">
        <v>169</v>
      </c>
      <c r="B167" s="58">
        <f t="shared" si="93"/>
        <v>723.49999999999977</v>
      </c>
      <c r="C167" s="58">
        <f t="shared" si="93"/>
        <v>20</v>
      </c>
      <c r="D167" s="58">
        <f t="shared" si="93"/>
        <v>0</v>
      </c>
      <c r="E167" s="58">
        <f t="shared" si="93"/>
        <v>743.49999999999977</v>
      </c>
      <c r="F167" s="58">
        <f t="shared" si="93"/>
        <v>775.99999999999977</v>
      </c>
      <c r="G167" s="58">
        <f t="shared" si="93"/>
        <v>41.800000000000004</v>
      </c>
      <c r="H167" s="58">
        <f t="shared" si="93"/>
        <v>0</v>
      </c>
      <c r="I167" s="59">
        <f t="shared" si="93"/>
        <v>817.79999999999973</v>
      </c>
    </row>
    <row r="168" spans="1:9" ht="12.75" customHeight="1" x14ac:dyDescent="0.2">
      <c r="A168" s="28" t="s">
        <v>170</v>
      </c>
      <c r="B168" s="58">
        <f t="shared" ref="B168:I168" si="94">SUM(B169,B170)</f>
        <v>0</v>
      </c>
      <c r="C168" s="58">
        <f t="shared" si="94"/>
        <v>0</v>
      </c>
      <c r="D168" s="58">
        <f t="shared" si="94"/>
        <v>0</v>
      </c>
      <c r="E168" s="58">
        <f t="shared" si="94"/>
        <v>0</v>
      </c>
      <c r="F168" s="58">
        <f t="shared" si="94"/>
        <v>0</v>
      </c>
      <c r="G168" s="58">
        <f t="shared" si="94"/>
        <v>0</v>
      </c>
      <c r="H168" s="58">
        <f t="shared" si="94"/>
        <v>0</v>
      </c>
      <c r="I168" s="59">
        <f t="shared" si="94"/>
        <v>0</v>
      </c>
    </row>
    <row r="169" spans="1:9" ht="12.75" customHeight="1" x14ac:dyDescent="0.2">
      <c r="A169" s="26" t="s">
        <v>171</v>
      </c>
      <c r="B169" s="10" t="s">
        <v>224</v>
      </c>
      <c r="C169" s="10" t="s">
        <v>224</v>
      </c>
      <c r="D169" s="10" t="s">
        <v>224</v>
      </c>
      <c r="E169" s="10" t="s">
        <v>224</v>
      </c>
      <c r="F169" s="10" t="s">
        <v>224</v>
      </c>
      <c r="G169" s="10" t="s">
        <v>224</v>
      </c>
      <c r="H169" s="10" t="s">
        <v>224</v>
      </c>
      <c r="I169" s="11" t="s">
        <v>224</v>
      </c>
    </row>
    <row r="170" spans="1:9" ht="12.75" customHeight="1" x14ac:dyDescent="0.2">
      <c r="A170" s="26" t="s">
        <v>172</v>
      </c>
      <c r="B170" s="10" t="s">
        <v>224</v>
      </c>
      <c r="C170" s="10" t="s">
        <v>224</v>
      </c>
      <c r="D170" s="10" t="s">
        <v>224</v>
      </c>
      <c r="E170" s="10" t="s">
        <v>224</v>
      </c>
      <c r="F170" s="10" t="s">
        <v>224</v>
      </c>
      <c r="G170" s="10" t="s">
        <v>224</v>
      </c>
      <c r="H170" s="10" t="s">
        <v>224</v>
      </c>
      <c r="I170" s="11" t="s">
        <v>224</v>
      </c>
    </row>
    <row r="171" spans="1:9" ht="12.75" customHeight="1" x14ac:dyDescent="0.2">
      <c r="A171" s="28" t="s">
        <v>173</v>
      </c>
      <c r="B171" s="58">
        <f t="shared" ref="B171:I171" si="95">SUM(B172,B173)</f>
        <v>8595.6999999999989</v>
      </c>
      <c r="C171" s="58">
        <f t="shared" si="95"/>
        <v>467.40000000000003</v>
      </c>
      <c r="D171" s="58">
        <f t="shared" si="95"/>
        <v>5.1159076974727213E-13</v>
      </c>
      <c r="E171" s="58">
        <f t="shared" si="95"/>
        <v>9063.1</v>
      </c>
      <c r="F171" s="58">
        <f t="shared" si="95"/>
        <v>10599.4</v>
      </c>
      <c r="G171" s="58">
        <f t="shared" si="95"/>
        <v>122.1</v>
      </c>
      <c r="H171" s="58">
        <f t="shared" si="95"/>
        <v>1.0942358130705543E-12</v>
      </c>
      <c r="I171" s="59">
        <f t="shared" si="95"/>
        <v>10721.5</v>
      </c>
    </row>
    <row r="172" spans="1:9" ht="12.75" customHeight="1" x14ac:dyDescent="0.2">
      <c r="A172" s="26" t="s">
        <v>174</v>
      </c>
      <c r="B172" s="6">
        <v>7872.2</v>
      </c>
      <c r="C172" s="10">
        <v>447.40000000000003</v>
      </c>
      <c r="D172" s="58">
        <f t="shared" ref="D172:D173" si="96">SUM(E172)-SUM(B172)-SUM(C172)</f>
        <v>5.1159076974727213E-13</v>
      </c>
      <c r="E172" s="6">
        <v>8319.6</v>
      </c>
      <c r="F172" s="6">
        <v>9823.4</v>
      </c>
      <c r="G172" s="10">
        <v>80.3</v>
      </c>
      <c r="H172" s="58">
        <f t="shared" ref="H172:H173" si="97">SUM(I172)-SUM(F172)-SUM(G172)</f>
        <v>1.0942358130705543E-12</v>
      </c>
      <c r="I172" s="9">
        <v>9903.7000000000007</v>
      </c>
    </row>
    <row r="173" spans="1:9" ht="12.75" customHeight="1" x14ac:dyDescent="0.2">
      <c r="A173" s="26" t="s">
        <v>175</v>
      </c>
      <c r="B173" s="6">
        <v>723.49999999999977</v>
      </c>
      <c r="C173" s="10">
        <v>20</v>
      </c>
      <c r="D173" s="58">
        <f t="shared" si="96"/>
        <v>0</v>
      </c>
      <c r="E173" s="6">
        <v>743.49999999999977</v>
      </c>
      <c r="F173" s="6">
        <v>775.99999999999977</v>
      </c>
      <c r="G173" s="10">
        <v>41.800000000000004</v>
      </c>
      <c r="H173" s="58">
        <f t="shared" si="97"/>
        <v>0</v>
      </c>
      <c r="I173" s="9">
        <v>817.79999999999973</v>
      </c>
    </row>
    <row r="174" spans="1:9" ht="15.75" customHeight="1" x14ac:dyDescent="0.2">
      <c r="A174" s="30" t="s">
        <v>176</v>
      </c>
      <c r="B174" s="6">
        <f t="shared" ref="B174:I174" si="98">SUM(B178,B181,B184,B187)</f>
        <v>608.60000000000036</v>
      </c>
      <c r="C174" s="6">
        <f t="shared" si="98"/>
        <v>168.60000000000002</v>
      </c>
      <c r="D174" s="6">
        <f t="shared" si="98"/>
        <v>-9.9999999999910827E-2</v>
      </c>
      <c r="E174" s="6">
        <f t="shared" si="98"/>
        <v>777.10000000000036</v>
      </c>
      <c r="F174" s="6">
        <f t="shared" si="98"/>
        <v>650.10000000000036</v>
      </c>
      <c r="G174" s="6">
        <f t="shared" si="98"/>
        <v>136.6</v>
      </c>
      <c r="H174" s="6">
        <f t="shared" si="98"/>
        <v>0</v>
      </c>
      <c r="I174" s="9">
        <f t="shared" si="98"/>
        <v>786.7000000000005</v>
      </c>
    </row>
    <row r="175" spans="1:9" ht="12.75" customHeight="1" x14ac:dyDescent="0.2">
      <c r="A175" s="27" t="s">
        <v>177</v>
      </c>
      <c r="B175" s="58">
        <f t="shared" ref="B175:I175" si="99">SUM(B176,B177)</f>
        <v>0</v>
      </c>
      <c r="C175" s="58">
        <f t="shared" si="99"/>
        <v>0</v>
      </c>
      <c r="D175" s="58">
        <f t="shared" si="99"/>
        <v>0</v>
      </c>
      <c r="E175" s="58">
        <f t="shared" si="99"/>
        <v>0</v>
      </c>
      <c r="F175" s="58">
        <f t="shared" si="99"/>
        <v>0</v>
      </c>
      <c r="G175" s="58">
        <f t="shared" si="99"/>
        <v>0</v>
      </c>
      <c r="H175" s="58">
        <f t="shared" si="99"/>
        <v>0</v>
      </c>
      <c r="I175" s="59">
        <f t="shared" si="99"/>
        <v>0</v>
      </c>
    </row>
    <row r="176" spans="1:9" ht="12.75" customHeight="1" x14ac:dyDescent="0.2">
      <c r="A176" s="25" t="s">
        <v>178</v>
      </c>
      <c r="B176" s="10" t="s">
        <v>224</v>
      </c>
      <c r="C176" s="10" t="s">
        <v>224</v>
      </c>
      <c r="D176" s="10" t="s">
        <v>224</v>
      </c>
      <c r="E176" s="10" t="s">
        <v>224</v>
      </c>
      <c r="F176" s="10" t="s">
        <v>224</v>
      </c>
      <c r="G176" s="10" t="s">
        <v>224</v>
      </c>
      <c r="H176" s="10" t="s">
        <v>224</v>
      </c>
      <c r="I176" s="11" t="s">
        <v>224</v>
      </c>
    </row>
    <row r="177" spans="1:9" ht="12.75" customHeight="1" x14ac:dyDescent="0.2">
      <c r="A177" s="25" t="s">
        <v>179</v>
      </c>
      <c r="B177" s="10" t="s">
        <v>224</v>
      </c>
      <c r="C177" s="10" t="s">
        <v>224</v>
      </c>
      <c r="D177" s="10" t="s">
        <v>224</v>
      </c>
      <c r="E177" s="10" t="s">
        <v>224</v>
      </c>
      <c r="F177" s="10" t="s">
        <v>224</v>
      </c>
      <c r="G177" s="10" t="s">
        <v>224</v>
      </c>
      <c r="H177" s="10" t="s">
        <v>224</v>
      </c>
      <c r="I177" s="11" t="s">
        <v>224</v>
      </c>
    </row>
    <row r="178" spans="1:9" ht="12.75" customHeight="1" x14ac:dyDescent="0.2">
      <c r="A178" s="24" t="s">
        <v>180</v>
      </c>
      <c r="B178" s="58">
        <f t="shared" ref="B178:I178" si="100">SUM(B179,B180)</f>
        <v>0.5</v>
      </c>
      <c r="C178" s="58">
        <f t="shared" si="100"/>
        <v>0</v>
      </c>
      <c r="D178" s="58">
        <f t="shared" si="100"/>
        <v>0</v>
      </c>
      <c r="E178" s="58">
        <f t="shared" si="100"/>
        <v>0.5</v>
      </c>
      <c r="F178" s="58">
        <f t="shared" si="100"/>
        <v>0.5</v>
      </c>
      <c r="G178" s="58">
        <f t="shared" si="100"/>
        <v>0</v>
      </c>
      <c r="H178" s="58">
        <f t="shared" si="100"/>
        <v>0</v>
      </c>
      <c r="I178" s="59">
        <f t="shared" si="100"/>
        <v>0.5</v>
      </c>
    </row>
    <row r="179" spans="1:9" ht="12.75" customHeight="1" x14ac:dyDescent="0.2">
      <c r="A179" s="23" t="s">
        <v>181</v>
      </c>
      <c r="B179" s="6">
        <v>0.5</v>
      </c>
      <c r="C179" s="10">
        <v>0</v>
      </c>
      <c r="D179" s="58">
        <f t="shared" ref="D179" si="101">SUM(E179)-SUM(B179)-SUM(C179)</f>
        <v>0</v>
      </c>
      <c r="E179" s="6">
        <v>0.5</v>
      </c>
      <c r="F179" s="6">
        <v>0.5</v>
      </c>
      <c r="G179" s="10">
        <v>0</v>
      </c>
      <c r="H179" s="58">
        <f t="shared" ref="H179" si="102">SUM(I179)-SUM(F179)-SUM(G179)</f>
        <v>0</v>
      </c>
      <c r="I179" s="9">
        <v>0.5</v>
      </c>
    </row>
    <row r="180" spans="1:9" ht="12.75" customHeight="1" x14ac:dyDescent="0.2">
      <c r="A180" s="23" t="s">
        <v>182</v>
      </c>
      <c r="B180" s="10" t="s">
        <v>224</v>
      </c>
      <c r="C180" s="10" t="s">
        <v>224</v>
      </c>
      <c r="D180" s="10" t="s">
        <v>224</v>
      </c>
      <c r="E180" s="10" t="s">
        <v>224</v>
      </c>
      <c r="F180" s="10" t="s">
        <v>224</v>
      </c>
      <c r="G180" s="10" t="s">
        <v>224</v>
      </c>
      <c r="H180" s="10" t="s">
        <v>224</v>
      </c>
      <c r="I180" s="11" t="s">
        <v>224</v>
      </c>
    </row>
    <row r="181" spans="1:9" ht="12.75" customHeight="1" x14ac:dyDescent="0.2">
      <c r="A181" s="27" t="s">
        <v>183</v>
      </c>
      <c r="B181" s="58">
        <f t="shared" ref="B181:I181" si="103">SUM(B182,B183)</f>
        <v>276.20000000000033</v>
      </c>
      <c r="C181" s="58">
        <f t="shared" si="103"/>
        <v>47.400000000000006</v>
      </c>
      <c r="D181" s="58">
        <f t="shared" si="103"/>
        <v>0</v>
      </c>
      <c r="E181" s="58">
        <f t="shared" si="103"/>
        <v>323.60000000000031</v>
      </c>
      <c r="F181" s="58">
        <f t="shared" si="103"/>
        <v>259.70000000000027</v>
      </c>
      <c r="G181" s="58">
        <f t="shared" si="103"/>
        <v>102.7</v>
      </c>
      <c r="H181" s="58">
        <f t="shared" si="103"/>
        <v>0</v>
      </c>
      <c r="I181" s="59">
        <f t="shared" si="103"/>
        <v>362.40000000000032</v>
      </c>
    </row>
    <row r="182" spans="1:9" ht="12.75" customHeight="1" x14ac:dyDescent="0.2">
      <c r="A182" s="25" t="s">
        <v>184</v>
      </c>
      <c r="B182" s="6">
        <v>276.20000000000033</v>
      </c>
      <c r="C182" s="10">
        <v>47.400000000000006</v>
      </c>
      <c r="D182" s="58">
        <f t="shared" ref="D182" si="104">SUM(E182)-SUM(B182)-SUM(C182)</f>
        <v>0</v>
      </c>
      <c r="E182" s="6">
        <v>323.60000000000031</v>
      </c>
      <c r="F182" s="6">
        <v>259.70000000000027</v>
      </c>
      <c r="G182" s="10">
        <v>102.7</v>
      </c>
      <c r="H182" s="58">
        <f t="shared" ref="H182" si="105">SUM(I182)-SUM(F182)-SUM(G182)</f>
        <v>0</v>
      </c>
      <c r="I182" s="9">
        <v>362.40000000000032</v>
      </c>
    </row>
    <row r="183" spans="1:9" ht="12.75" customHeight="1" x14ac:dyDescent="0.2">
      <c r="A183" s="25" t="s">
        <v>185</v>
      </c>
      <c r="B183" s="10" t="s">
        <v>224</v>
      </c>
      <c r="C183" s="10" t="s">
        <v>224</v>
      </c>
      <c r="D183" s="10" t="s">
        <v>224</v>
      </c>
      <c r="E183" s="10" t="s">
        <v>224</v>
      </c>
      <c r="F183" s="10" t="s">
        <v>224</v>
      </c>
      <c r="G183" s="10" t="s">
        <v>224</v>
      </c>
      <c r="H183" s="10" t="s">
        <v>224</v>
      </c>
      <c r="I183" s="11" t="s">
        <v>224</v>
      </c>
    </row>
    <row r="184" spans="1:9" ht="12.75" customHeight="1" x14ac:dyDescent="0.2">
      <c r="A184" s="27" t="s">
        <v>186</v>
      </c>
      <c r="B184" s="58">
        <f t="shared" ref="B184:I184" si="106">SUM(B185,B186)</f>
        <v>91.800000000000011</v>
      </c>
      <c r="C184" s="58">
        <f t="shared" si="106"/>
        <v>110.9</v>
      </c>
      <c r="D184" s="58">
        <f t="shared" si="106"/>
        <v>-9.9999999999980105E-2</v>
      </c>
      <c r="E184" s="58">
        <f t="shared" si="106"/>
        <v>202.60000000000002</v>
      </c>
      <c r="F184" s="58">
        <f t="shared" si="106"/>
        <v>89.80000000000004</v>
      </c>
      <c r="G184" s="58">
        <f t="shared" si="106"/>
        <v>11.2</v>
      </c>
      <c r="H184" s="58">
        <f t="shared" si="106"/>
        <v>0</v>
      </c>
      <c r="I184" s="59">
        <f t="shared" si="106"/>
        <v>101.00000000000004</v>
      </c>
    </row>
    <row r="185" spans="1:9" ht="12.75" customHeight="1" x14ac:dyDescent="0.2">
      <c r="A185" s="25" t="s">
        <v>187</v>
      </c>
      <c r="B185" s="6">
        <v>18.000000000000014</v>
      </c>
      <c r="C185" s="10">
        <v>110.9</v>
      </c>
      <c r="D185" s="58">
        <f t="shared" ref="D185:D186" si="107">SUM(E185)-SUM(B185)-SUM(C185)</f>
        <v>-9.9999999999980105E-2</v>
      </c>
      <c r="E185" s="6">
        <v>128.80000000000004</v>
      </c>
      <c r="F185" s="6">
        <v>16.00000000000005</v>
      </c>
      <c r="G185" s="10">
        <v>11.2</v>
      </c>
      <c r="H185" s="58">
        <f t="shared" ref="H185:H186" si="108">SUM(I185)-SUM(F185)-SUM(G185)</f>
        <v>0</v>
      </c>
      <c r="I185" s="9">
        <v>27.200000000000049</v>
      </c>
    </row>
    <row r="186" spans="1:9" ht="12.75" customHeight="1" x14ac:dyDescent="0.2">
      <c r="A186" s="25" t="s">
        <v>188</v>
      </c>
      <c r="B186" s="6">
        <v>73.8</v>
      </c>
      <c r="C186" s="10">
        <v>0</v>
      </c>
      <c r="D186" s="58">
        <f t="shared" si="107"/>
        <v>0</v>
      </c>
      <c r="E186" s="6">
        <v>73.8</v>
      </c>
      <c r="F186" s="6">
        <v>73.8</v>
      </c>
      <c r="G186" s="10">
        <v>0</v>
      </c>
      <c r="H186" s="58">
        <f t="shared" si="108"/>
        <v>0</v>
      </c>
      <c r="I186" s="9">
        <v>73.8</v>
      </c>
    </row>
    <row r="187" spans="1:9" ht="12.75" customHeight="1" x14ac:dyDescent="0.2">
      <c r="A187" s="27" t="s">
        <v>189</v>
      </c>
      <c r="B187" s="58">
        <f t="shared" ref="B187:I187" si="109">SUM(B188,B189)</f>
        <v>240.1</v>
      </c>
      <c r="C187" s="58">
        <f t="shared" si="109"/>
        <v>10.299999999999999</v>
      </c>
      <c r="D187" s="58">
        <f t="shared" si="109"/>
        <v>6.9277916736609768E-14</v>
      </c>
      <c r="E187" s="58">
        <f t="shared" si="109"/>
        <v>250.40000000000006</v>
      </c>
      <c r="F187" s="58">
        <f t="shared" si="109"/>
        <v>300.10000000000008</v>
      </c>
      <c r="G187" s="58">
        <f t="shared" si="109"/>
        <v>22.7</v>
      </c>
      <c r="H187" s="58">
        <f t="shared" si="109"/>
        <v>0</v>
      </c>
      <c r="I187" s="59">
        <f t="shared" si="109"/>
        <v>322.80000000000007</v>
      </c>
    </row>
    <row r="188" spans="1:9" ht="12.75" customHeight="1" x14ac:dyDescent="0.2">
      <c r="A188" s="25" t="s">
        <v>190</v>
      </c>
      <c r="B188" s="58">
        <f t="shared" ref="B188:I189" si="110">SUM(B191,B194)</f>
        <v>240.1</v>
      </c>
      <c r="C188" s="58">
        <f t="shared" si="110"/>
        <v>10.299999999999999</v>
      </c>
      <c r="D188" s="58">
        <f t="shared" si="110"/>
        <v>6.9277916736609768E-14</v>
      </c>
      <c r="E188" s="58">
        <f t="shared" si="110"/>
        <v>250.40000000000006</v>
      </c>
      <c r="F188" s="58">
        <f t="shared" si="110"/>
        <v>300.10000000000008</v>
      </c>
      <c r="G188" s="58">
        <f t="shared" si="110"/>
        <v>22.7</v>
      </c>
      <c r="H188" s="58">
        <f t="shared" si="110"/>
        <v>0</v>
      </c>
      <c r="I188" s="59">
        <f t="shared" si="110"/>
        <v>322.80000000000007</v>
      </c>
    </row>
    <row r="189" spans="1:9" ht="12.75" customHeight="1" x14ac:dyDescent="0.2">
      <c r="A189" s="25" t="s">
        <v>191</v>
      </c>
      <c r="B189" s="58">
        <f t="shared" si="110"/>
        <v>0</v>
      </c>
      <c r="C189" s="58">
        <f t="shared" si="110"/>
        <v>0</v>
      </c>
      <c r="D189" s="58">
        <f t="shared" si="110"/>
        <v>0</v>
      </c>
      <c r="E189" s="58">
        <f t="shared" si="110"/>
        <v>0</v>
      </c>
      <c r="F189" s="58">
        <f t="shared" si="110"/>
        <v>0</v>
      </c>
      <c r="G189" s="58">
        <f t="shared" si="110"/>
        <v>0</v>
      </c>
      <c r="H189" s="58">
        <f t="shared" si="110"/>
        <v>0</v>
      </c>
      <c r="I189" s="59">
        <f t="shared" si="110"/>
        <v>0</v>
      </c>
    </row>
    <row r="190" spans="1:9" ht="12.75" customHeight="1" x14ac:dyDescent="0.2">
      <c r="A190" s="28" t="s">
        <v>192</v>
      </c>
      <c r="B190" s="58">
        <f t="shared" ref="B190:I190" si="111">SUM(B191,B192)</f>
        <v>0</v>
      </c>
      <c r="C190" s="58">
        <f t="shared" si="111"/>
        <v>0</v>
      </c>
      <c r="D190" s="58">
        <f t="shared" si="111"/>
        <v>0</v>
      </c>
      <c r="E190" s="58">
        <f t="shared" si="111"/>
        <v>0</v>
      </c>
      <c r="F190" s="58">
        <f t="shared" si="111"/>
        <v>0</v>
      </c>
      <c r="G190" s="58">
        <f t="shared" si="111"/>
        <v>0</v>
      </c>
      <c r="H190" s="58">
        <f t="shared" si="111"/>
        <v>0</v>
      </c>
      <c r="I190" s="59">
        <f t="shared" si="111"/>
        <v>0</v>
      </c>
    </row>
    <row r="191" spans="1:9" ht="12.75" customHeight="1" x14ac:dyDescent="0.2">
      <c r="A191" s="26" t="s">
        <v>193</v>
      </c>
      <c r="B191" s="10" t="s">
        <v>224</v>
      </c>
      <c r="C191" s="10" t="s">
        <v>224</v>
      </c>
      <c r="D191" s="10" t="s">
        <v>224</v>
      </c>
      <c r="E191" s="10" t="s">
        <v>224</v>
      </c>
      <c r="F191" s="10" t="s">
        <v>224</v>
      </c>
      <c r="G191" s="10" t="s">
        <v>224</v>
      </c>
      <c r="H191" s="10" t="s">
        <v>224</v>
      </c>
      <c r="I191" s="11" t="s">
        <v>224</v>
      </c>
    </row>
    <row r="192" spans="1:9" ht="12.75" customHeight="1" x14ac:dyDescent="0.2">
      <c r="A192" s="26" t="s">
        <v>194</v>
      </c>
      <c r="B192" s="10" t="s">
        <v>224</v>
      </c>
      <c r="C192" s="10" t="s">
        <v>224</v>
      </c>
      <c r="D192" s="10" t="s">
        <v>224</v>
      </c>
      <c r="E192" s="10" t="s">
        <v>224</v>
      </c>
      <c r="F192" s="10" t="s">
        <v>224</v>
      </c>
      <c r="G192" s="10" t="s">
        <v>224</v>
      </c>
      <c r="H192" s="10" t="s">
        <v>224</v>
      </c>
      <c r="I192" s="11" t="s">
        <v>224</v>
      </c>
    </row>
    <row r="193" spans="1:9" ht="12.75" customHeight="1" x14ac:dyDescent="0.2">
      <c r="A193" s="28" t="s">
        <v>195</v>
      </c>
      <c r="B193" s="58">
        <f t="shared" ref="B193:I193" si="112">SUM(B194,B195)</f>
        <v>240.1</v>
      </c>
      <c r="C193" s="58">
        <f t="shared" si="112"/>
        <v>10.299999999999999</v>
      </c>
      <c r="D193" s="58">
        <f t="shared" si="112"/>
        <v>6.9277916736609768E-14</v>
      </c>
      <c r="E193" s="58">
        <f t="shared" si="112"/>
        <v>250.40000000000006</v>
      </c>
      <c r="F193" s="58">
        <f t="shared" si="112"/>
        <v>300.10000000000008</v>
      </c>
      <c r="G193" s="58">
        <f t="shared" si="112"/>
        <v>22.7</v>
      </c>
      <c r="H193" s="58">
        <f t="shared" si="112"/>
        <v>0</v>
      </c>
      <c r="I193" s="59">
        <f t="shared" si="112"/>
        <v>322.80000000000007</v>
      </c>
    </row>
    <row r="194" spans="1:9" ht="12.75" customHeight="1" x14ac:dyDescent="0.2">
      <c r="A194" s="26" t="s">
        <v>196</v>
      </c>
      <c r="B194" s="6">
        <v>240.1</v>
      </c>
      <c r="C194" s="10">
        <v>10.299999999999999</v>
      </c>
      <c r="D194" s="58">
        <f t="shared" ref="D194" si="113">SUM(E194)-SUM(B194)-SUM(C194)</f>
        <v>6.9277916736609768E-14</v>
      </c>
      <c r="E194" s="6">
        <v>250.40000000000006</v>
      </c>
      <c r="F194" s="6">
        <v>300.10000000000008</v>
      </c>
      <c r="G194" s="10">
        <v>22.7</v>
      </c>
      <c r="H194" s="58">
        <f t="shared" ref="H194" si="114">SUM(I194)-SUM(F194)-SUM(G194)</f>
        <v>0</v>
      </c>
      <c r="I194" s="9">
        <v>322.80000000000007</v>
      </c>
    </row>
    <row r="195" spans="1:9" ht="12.75" customHeight="1" x14ac:dyDescent="0.2">
      <c r="A195" s="26" t="s">
        <v>197</v>
      </c>
      <c r="B195" s="10" t="s">
        <v>224</v>
      </c>
      <c r="C195" s="10" t="s">
        <v>224</v>
      </c>
      <c r="D195" s="10" t="s">
        <v>224</v>
      </c>
      <c r="E195" s="10" t="s">
        <v>224</v>
      </c>
      <c r="F195" s="10" t="s">
        <v>224</v>
      </c>
      <c r="G195" s="10" t="s">
        <v>224</v>
      </c>
      <c r="H195" s="10" t="s">
        <v>224</v>
      </c>
      <c r="I195" s="11" t="s">
        <v>224</v>
      </c>
    </row>
    <row r="196" spans="1:9" ht="15.75" customHeight="1" x14ac:dyDescent="0.2">
      <c r="A196" s="29" t="s">
        <v>198</v>
      </c>
      <c r="B196" s="56">
        <f>SUM(B197,B201,B202,B203)</f>
        <v>4744.6000000000004</v>
      </c>
      <c r="C196" s="56">
        <f t="shared" ref="C196:D196" si="115">SUM(C197,C201,C202,C203)</f>
        <v>-747</v>
      </c>
      <c r="D196" s="56">
        <f t="shared" si="115"/>
        <v>2.2999999999999972</v>
      </c>
      <c r="E196" s="56">
        <f>SUM(E197,E201,E202,E203)</f>
        <v>3999.9000000000005</v>
      </c>
      <c r="F196" s="56">
        <f>SUM(F197,F201,F202,F203)</f>
        <v>3787.8999999999996</v>
      </c>
      <c r="G196" s="56">
        <f t="shared" ref="G196:H196" si="116">SUM(G197,G201,G202,G203)</f>
        <v>-722.5</v>
      </c>
      <c r="H196" s="56">
        <f t="shared" si="116"/>
        <v>9.2370555648813024E-14</v>
      </c>
      <c r="I196" s="57">
        <f>SUM(I197,I201,I202,I203)</f>
        <v>3065.3999999999996</v>
      </c>
    </row>
    <row r="197" spans="1:9" ht="15.75" customHeight="1" x14ac:dyDescent="0.2">
      <c r="A197" s="30" t="s">
        <v>199</v>
      </c>
      <c r="B197" s="58">
        <f t="shared" ref="B197:I197" si="117">SUM(B198,B199)</f>
        <v>0</v>
      </c>
      <c r="C197" s="58">
        <f t="shared" si="117"/>
        <v>0</v>
      </c>
      <c r="D197" s="58">
        <f t="shared" si="117"/>
        <v>0</v>
      </c>
      <c r="E197" s="58">
        <f t="shared" si="117"/>
        <v>0</v>
      </c>
      <c r="F197" s="58">
        <f t="shared" si="117"/>
        <v>0</v>
      </c>
      <c r="G197" s="58">
        <f t="shared" si="117"/>
        <v>0</v>
      </c>
      <c r="H197" s="58">
        <f t="shared" si="117"/>
        <v>0</v>
      </c>
      <c r="I197" s="59">
        <f t="shared" si="117"/>
        <v>0</v>
      </c>
    </row>
    <row r="198" spans="1:9" ht="12.75" customHeight="1" x14ac:dyDescent="0.2">
      <c r="A198" s="27" t="s">
        <v>200</v>
      </c>
      <c r="B198" s="10" t="s">
        <v>224</v>
      </c>
      <c r="C198" s="10" t="s">
        <v>224</v>
      </c>
      <c r="D198" s="10" t="s">
        <v>224</v>
      </c>
      <c r="E198" s="10" t="s">
        <v>224</v>
      </c>
      <c r="F198" s="10" t="s">
        <v>224</v>
      </c>
      <c r="G198" s="10" t="s">
        <v>224</v>
      </c>
      <c r="H198" s="10" t="s">
        <v>224</v>
      </c>
      <c r="I198" s="11" t="s">
        <v>224</v>
      </c>
    </row>
    <row r="199" spans="1:9" ht="12.75" customHeight="1" x14ac:dyDescent="0.2">
      <c r="A199" s="27" t="s">
        <v>201</v>
      </c>
      <c r="B199" s="10" t="s">
        <v>224</v>
      </c>
      <c r="C199" s="10" t="s">
        <v>224</v>
      </c>
      <c r="D199" s="10" t="s">
        <v>224</v>
      </c>
      <c r="E199" s="10" t="s">
        <v>224</v>
      </c>
      <c r="F199" s="10" t="s">
        <v>224</v>
      </c>
      <c r="G199" s="10" t="s">
        <v>224</v>
      </c>
      <c r="H199" s="10" t="s">
        <v>224</v>
      </c>
      <c r="I199" s="11" t="s">
        <v>224</v>
      </c>
    </row>
    <row r="200" spans="1:9" ht="12.75" customHeight="1" x14ac:dyDescent="0.2">
      <c r="A200" s="47" t="s">
        <v>202</v>
      </c>
      <c r="B200" s="10" t="s">
        <v>224</v>
      </c>
      <c r="C200" s="10" t="s">
        <v>224</v>
      </c>
      <c r="D200" s="10" t="s">
        <v>224</v>
      </c>
      <c r="E200" s="10" t="s">
        <v>224</v>
      </c>
      <c r="F200" s="10" t="s">
        <v>224</v>
      </c>
      <c r="G200" s="10" t="s">
        <v>224</v>
      </c>
      <c r="H200" s="10" t="s">
        <v>224</v>
      </c>
      <c r="I200" s="11" t="s">
        <v>224</v>
      </c>
    </row>
    <row r="201" spans="1:9" ht="15.75" customHeight="1" x14ac:dyDescent="0.2">
      <c r="A201" s="30" t="s">
        <v>203</v>
      </c>
      <c r="B201" s="6">
        <v>172.40000000000003</v>
      </c>
      <c r="C201" s="10">
        <v>0</v>
      </c>
      <c r="D201" s="58">
        <f t="shared" ref="D201:D202" si="118">SUM(E201)-SUM(B201)-SUM(C201)</f>
        <v>1.5999999999999943</v>
      </c>
      <c r="E201" s="6">
        <v>174.00000000000003</v>
      </c>
      <c r="F201" s="6">
        <v>182.50000000000003</v>
      </c>
      <c r="G201" s="10">
        <v>0</v>
      </c>
      <c r="H201" s="58">
        <f t="shared" ref="H201:H202" si="119">SUM(I201)-SUM(F201)-SUM(G201)</f>
        <v>0</v>
      </c>
      <c r="I201" s="9">
        <v>182.50000000000003</v>
      </c>
    </row>
    <row r="202" spans="1:9" ht="15.75" customHeight="1" x14ac:dyDescent="0.2">
      <c r="A202" s="30" t="s">
        <v>204</v>
      </c>
      <c r="B202" s="6">
        <v>73.100000000000009</v>
      </c>
      <c r="C202" s="10">
        <v>0</v>
      </c>
      <c r="D202" s="58">
        <f t="shared" si="118"/>
        <v>0.70000000000000284</v>
      </c>
      <c r="E202" s="6">
        <v>73.800000000000011</v>
      </c>
      <c r="F202" s="6">
        <v>77.500000000000014</v>
      </c>
      <c r="G202" s="10">
        <v>0</v>
      </c>
      <c r="H202" s="58">
        <f t="shared" si="119"/>
        <v>0</v>
      </c>
      <c r="I202" s="9">
        <v>77.500000000000014</v>
      </c>
    </row>
    <row r="203" spans="1:9" ht="15.75" customHeight="1" x14ac:dyDescent="0.2">
      <c r="A203" s="30" t="s">
        <v>205</v>
      </c>
      <c r="B203" s="6">
        <f t="shared" ref="B203:I203" si="120">SUM(B204,B207,B212,B213)</f>
        <v>4499.1000000000004</v>
      </c>
      <c r="C203" s="6">
        <f t="shared" si="120"/>
        <v>-747</v>
      </c>
      <c r="D203" s="6">
        <f t="shared" si="120"/>
        <v>0</v>
      </c>
      <c r="E203" s="6">
        <f t="shared" si="120"/>
        <v>3752.1000000000004</v>
      </c>
      <c r="F203" s="6">
        <f t="shared" si="120"/>
        <v>3527.8999999999996</v>
      </c>
      <c r="G203" s="6">
        <f t="shared" si="120"/>
        <v>-722.5</v>
      </c>
      <c r="H203" s="6">
        <f t="shared" si="120"/>
        <v>9.2370555648813024E-14</v>
      </c>
      <c r="I203" s="9">
        <f t="shared" si="120"/>
        <v>2805.3999999999996</v>
      </c>
    </row>
    <row r="204" spans="1:9" ht="12.75" customHeight="1" x14ac:dyDescent="0.2">
      <c r="A204" s="27" t="s">
        <v>206</v>
      </c>
      <c r="B204" s="58">
        <f t="shared" ref="B204:I204" si="121">SUM(B205,B206)</f>
        <v>3601.1000000000004</v>
      </c>
      <c r="C204" s="58">
        <f t="shared" si="121"/>
        <v>-851.6</v>
      </c>
      <c r="D204" s="58">
        <f t="shared" si="121"/>
        <v>0</v>
      </c>
      <c r="E204" s="58">
        <f t="shared" si="121"/>
        <v>2749.5000000000005</v>
      </c>
      <c r="F204" s="58">
        <f t="shared" si="121"/>
        <v>2443.3000000000002</v>
      </c>
      <c r="G204" s="58">
        <f t="shared" si="121"/>
        <v>-776.9</v>
      </c>
      <c r="H204" s="58">
        <f t="shared" si="121"/>
        <v>0</v>
      </c>
      <c r="I204" s="59">
        <f t="shared" si="121"/>
        <v>1666.4</v>
      </c>
    </row>
    <row r="205" spans="1:9" ht="12.75" customHeight="1" x14ac:dyDescent="0.2">
      <c r="A205" s="28" t="s">
        <v>207</v>
      </c>
      <c r="B205" s="10" t="s">
        <v>224</v>
      </c>
      <c r="C205" s="10" t="s">
        <v>224</v>
      </c>
      <c r="D205" s="10" t="s">
        <v>224</v>
      </c>
      <c r="E205" s="10" t="s">
        <v>224</v>
      </c>
      <c r="F205" s="10" t="s">
        <v>224</v>
      </c>
      <c r="G205" s="10" t="s">
        <v>224</v>
      </c>
      <c r="H205" s="10" t="s">
        <v>224</v>
      </c>
      <c r="I205" s="11" t="s">
        <v>224</v>
      </c>
    </row>
    <row r="206" spans="1:9" ht="12.75" customHeight="1" x14ac:dyDescent="0.2">
      <c r="A206" s="28" t="s">
        <v>208</v>
      </c>
      <c r="B206" s="6">
        <v>3601.1000000000004</v>
      </c>
      <c r="C206" s="10">
        <v>-851.6</v>
      </c>
      <c r="D206" s="58">
        <f t="shared" ref="D206" si="122">SUM(E206)-SUM(B206)-SUM(C206)</f>
        <v>0</v>
      </c>
      <c r="E206" s="6">
        <v>2749.5000000000005</v>
      </c>
      <c r="F206" s="6">
        <v>2443.3000000000002</v>
      </c>
      <c r="G206" s="10">
        <v>-776.9</v>
      </c>
      <c r="H206" s="58">
        <f t="shared" ref="H206" si="123">SUM(I206)-SUM(F206)-SUM(G206)</f>
        <v>0</v>
      </c>
      <c r="I206" s="9">
        <v>1666.4</v>
      </c>
    </row>
    <row r="207" spans="1:9" ht="12.75" customHeight="1" x14ac:dyDescent="0.2">
      <c r="A207" s="27" t="s">
        <v>209</v>
      </c>
      <c r="B207" s="6">
        <f t="shared" ref="B207:I207" si="124">SUM(B208,B211)</f>
        <v>897.99999999999977</v>
      </c>
      <c r="C207" s="6">
        <f t="shared" si="124"/>
        <v>104.6</v>
      </c>
      <c r="D207" s="6">
        <f t="shared" si="124"/>
        <v>0</v>
      </c>
      <c r="E207" s="6">
        <f t="shared" si="124"/>
        <v>1002.5999999999998</v>
      </c>
      <c r="F207" s="6">
        <f t="shared" si="124"/>
        <v>1084.5999999999997</v>
      </c>
      <c r="G207" s="6">
        <f t="shared" si="124"/>
        <v>54.4</v>
      </c>
      <c r="H207" s="6">
        <f t="shared" si="124"/>
        <v>9.2370555648813024E-14</v>
      </c>
      <c r="I207" s="9">
        <f t="shared" si="124"/>
        <v>1138.9999999999998</v>
      </c>
    </row>
    <row r="208" spans="1:9" ht="12.75" customHeight="1" x14ac:dyDescent="0.2">
      <c r="A208" s="28" t="s">
        <v>210</v>
      </c>
      <c r="B208" s="58">
        <f t="shared" ref="B208:I208" si="125">SUM(B209,B210)</f>
        <v>897.99999999999977</v>
      </c>
      <c r="C208" s="58">
        <f t="shared" si="125"/>
        <v>104.6</v>
      </c>
      <c r="D208" s="58">
        <f t="shared" si="125"/>
        <v>0</v>
      </c>
      <c r="E208" s="58">
        <f t="shared" si="125"/>
        <v>1002.5999999999998</v>
      </c>
      <c r="F208" s="58">
        <f t="shared" si="125"/>
        <v>1084.5999999999997</v>
      </c>
      <c r="G208" s="58">
        <f t="shared" si="125"/>
        <v>54.4</v>
      </c>
      <c r="H208" s="58">
        <f t="shared" si="125"/>
        <v>9.2370555648813024E-14</v>
      </c>
      <c r="I208" s="59">
        <f t="shared" si="125"/>
        <v>1138.9999999999998</v>
      </c>
    </row>
    <row r="209" spans="1:9" ht="12.75" customHeight="1" x14ac:dyDescent="0.2">
      <c r="A209" s="26" t="s">
        <v>211</v>
      </c>
      <c r="B209" s="10" t="s">
        <v>224</v>
      </c>
      <c r="C209" s="10" t="s">
        <v>224</v>
      </c>
      <c r="D209" s="10" t="s">
        <v>224</v>
      </c>
      <c r="E209" s="10" t="s">
        <v>224</v>
      </c>
      <c r="F209" s="10" t="s">
        <v>224</v>
      </c>
      <c r="G209" s="10" t="s">
        <v>224</v>
      </c>
      <c r="H209" s="10" t="s">
        <v>224</v>
      </c>
      <c r="I209" s="11" t="s">
        <v>224</v>
      </c>
    </row>
    <row r="210" spans="1:9" ht="12.75" customHeight="1" x14ac:dyDescent="0.2">
      <c r="A210" s="26" t="s">
        <v>212</v>
      </c>
      <c r="B210" s="6">
        <v>897.99999999999977</v>
      </c>
      <c r="C210" s="10">
        <v>104.6</v>
      </c>
      <c r="D210" s="58">
        <f t="shared" ref="D210:D211" si="126">SUM(E210)-SUM(B210)-SUM(C210)</f>
        <v>0</v>
      </c>
      <c r="E210" s="6">
        <v>1002.5999999999998</v>
      </c>
      <c r="F210" s="6">
        <v>1084.5999999999997</v>
      </c>
      <c r="G210" s="10">
        <v>54.4</v>
      </c>
      <c r="H210" s="58">
        <f t="shared" ref="H210:H211" si="127">SUM(I210)-SUM(F210)-SUM(G210)</f>
        <v>9.2370555648813024E-14</v>
      </c>
      <c r="I210" s="9">
        <v>1138.9999999999998</v>
      </c>
    </row>
    <row r="211" spans="1:9" ht="12.75" customHeight="1" x14ac:dyDescent="0.2">
      <c r="A211" s="28" t="s">
        <v>213</v>
      </c>
      <c r="B211" s="6">
        <v>0</v>
      </c>
      <c r="C211" s="10">
        <v>0</v>
      </c>
      <c r="D211" s="58">
        <f t="shared" si="126"/>
        <v>0</v>
      </c>
      <c r="E211" s="6">
        <v>0</v>
      </c>
      <c r="F211" s="6">
        <v>0</v>
      </c>
      <c r="G211" s="10">
        <v>0</v>
      </c>
      <c r="H211" s="58">
        <f t="shared" si="127"/>
        <v>0</v>
      </c>
      <c r="I211" s="9">
        <v>0</v>
      </c>
    </row>
    <row r="212" spans="1:9" ht="12.75" customHeight="1" x14ac:dyDescent="0.2">
      <c r="A212" s="49" t="s">
        <v>214</v>
      </c>
      <c r="B212" s="10" t="s">
        <v>224</v>
      </c>
      <c r="C212" s="10" t="s">
        <v>224</v>
      </c>
      <c r="D212" s="10" t="s">
        <v>224</v>
      </c>
      <c r="E212" s="10" t="s">
        <v>224</v>
      </c>
      <c r="F212" s="10" t="s">
        <v>224</v>
      </c>
      <c r="G212" s="10" t="s">
        <v>224</v>
      </c>
      <c r="H212" s="10" t="s">
        <v>224</v>
      </c>
      <c r="I212" s="11" t="s">
        <v>224</v>
      </c>
    </row>
    <row r="213" spans="1:9" ht="12.75" customHeight="1" x14ac:dyDescent="0.2">
      <c r="A213" s="27" t="s">
        <v>215</v>
      </c>
      <c r="B213" s="6">
        <v>0</v>
      </c>
      <c r="C213" s="10">
        <v>0</v>
      </c>
      <c r="D213" s="58">
        <f t="shared" ref="D213:D214" si="128">SUM(E213)-SUM(B213)-SUM(C213)</f>
        <v>0</v>
      </c>
      <c r="E213" s="6">
        <v>0</v>
      </c>
      <c r="F213" s="6">
        <v>0</v>
      </c>
      <c r="G213" s="10">
        <v>0</v>
      </c>
      <c r="H213" s="58">
        <f t="shared" ref="H213:H214" si="129">SUM(I213)-SUM(F213)-SUM(G213)</f>
        <v>0</v>
      </c>
      <c r="I213" s="9">
        <v>0</v>
      </c>
    </row>
    <row r="214" spans="1:9" ht="12.75" customHeight="1" x14ac:dyDescent="0.2">
      <c r="A214" s="27" t="s">
        <v>216</v>
      </c>
      <c r="B214" s="6">
        <v>0</v>
      </c>
      <c r="C214" s="10">
        <v>0</v>
      </c>
      <c r="D214" s="58">
        <f t="shared" si="128"/>
        <v>0</v>
      </c>
      <c r="E214" s="6">
        <v>0</v>
      </c>
      <c r="F214" s="6">
        <v>0</v>
      </c>
      <c r="G214" s="10">
        <v>0</v>
      </c>
      <c r="H214" s="58">
        <f t="shared" si="129"/>
        <v>0</v>
      </c>
      <c r="I214" s="9">
        <v>0</v>
      </c>
    </row>
    <row r="215" spans="1:9" s="31" customFormat="1" ht="15.75" customHeight="1" x14ac:dyDescent="0.2">
      <c r="A215" s="37" t="s">
        <v>221</v>
      </c>
      <c r="B215" s="54">
        <f t="shared" ref="B215:I215" si="130">SUM(B216,B240,B276,B288,B419,B443)</f>
        <v>126221.29999999999</v>
      </c>
      <c r="C215" s="54">
        <f t="shared" si="130"/>
        <v>278.00000000000023</v>
      </c>
      <c r="D215" s="54">
        <f t="shared" si="130"/>
        <v>-249.69999999999749</v>
      </c>
      <c r="E215" s="54">
        <f t="shared" si="130"/>
        <v>126249.59999999999</v>
      </c>
      <c r="F215" s="54">
        <f t="shared" si="130"/>
        <v>129679.79999999999</v>
      </c>
      <c r="G215" s="54">
        <f t="shared" si="130"/>
        <v>441</v>
      </c>
      <c r="H215" s="54">
        <f t="shared" si="130"/>
        <v>-0.69999999999605933</v>
      </c>
      <c r="I215" s="55">
        <f t="shared" si="130"/>
        <v>130120.1</v>
      </c>
    </row>
    <row r="216" spans="1:9" ht="15.75" customHeight="1" x14ac:dyDescent="0.2">
      <c r="A216" s="29" t="s">
        <v>18</v>
      </c>
      <c r="B216" s="56">
        <f>SUM(B217,B226)</f>
        <v>50631.999999999993</v>
      </c>
      <c r="C216" s="56">
        <f t="shared" ref="C216:D216" si="131">SUM(C217,C226)</f>
        <v>1563.2</v>
      </c>
      <c r="D216" s="56">
        <f t="shared" si="131"/>
        <v>6.8212102632969618E-13</v>
      </c>
      <c r="E216" s="56">
        <f>SUM(E217,E226)</f>
        <v>52195.199999999997</v>
      </c>
      <c r="F216" s="56">
        <f>SUM(F217,F226)</f>
        <v>56697.599999999999</v>
      </c>
      <c r="G216" s="56">
        <f t="shared" ref="G216:H216" si="132">SUM(G217,G226)</f>
        <v>1225.7</v>
      </c>
      <c r="H216" s="56">
        <f t="shared" si="132"/>
        <v>2.5011104298755527E-12</v>
      </c>
      <c r="I216" s="57">
        <f>SUM(I217,I226)</f>
        <v>57923.3</v>
      </c>
    </row>
    <row r="217" spans="1:9" ht="15.75" customHeight="1" x14ac:dyDescent="0.2">
      <c r="A217" s="30" t="s">
        <v>19</v>
      </c>
      <c r="B217" s="10">
        <f t="shared" ref="B217:I217" si="133">SUM(B218,B219,B220)</f>
        <v>36554.399999999994</v>
      </c>
      <c r="C217" s="10">
        <f t="shared" si="133"/>
        <v>1066.4000000000001</v>
      </c>
      <c r="D217" s="10">
        <f t="shared" si="133"/>
        <v>-9.9999999997180566E-2</v>
      </c>
      <c r="E217" s="10">
        <f t="shared" si="133"/>
        <v>37620.699999999997</v>
      </c>
      <c r="F217" s="10">
        <f t="shared" si="133"/>
        <v>40794.800000000003</v>
      </c>
      <c r="G217" s="10">
        <f t="shared" si="133"/>
        <v>661</v>
      </c>
      <c r="H217" s="10">
        <f t="shared" si="133"/>
        <v>0</v>
      </c>
      <c r="I217" s="11">
        <f t="shared" si="133"/>
        <v>41455.800000000003</v>
      </c>
    </row>
    <row r="218" spans="1:9" ht="12.75" customHeight="1" x14ac:dyDescent="0.2">
      <c r="A218" s="19" t="s">
        <v>20</v>
      </c>
      <c r="B218" s="6">
        <v>36554.399999999994</v>
      </c>
      <c r="C218" s="10">
        <v>1066.4000000000001</v>
      </c>
      <c r="D218" s="58">
        <f t="shared" ref="D218:D219" si="134">SUM(E218)-SUM(B218)-SUM(C218)</f>
        <v>-9.9999999997180566E-2</v>
      </c>
      <c r="E218" s="6">
        <v>37620.699999999997</v>
      </c>
      <c r="F218" s="6">
        <v>40794.800000000003</v>
      </c>
      <c r="G218" s="10">
        <v>661</v>
      </c>
      <c r="H218" s="58">
        <f t="shared" ref="H218:H219" si="135">SUM(I218)-SUM(F218)-SUM(G218)</f>
        <v>0</v>
      </c>
      <c r="I218" s="9">
        <v>41455.800000000003</v>
      </c>
    </row>
    <row r="219" spans="1:9" ht="12.75" customHeight="1" x14ac:dyDescent="0.2">
      <c r="A219" s="19" t="s">
        <v>21</v>
      </c>
      <c r="B219" s="6">
        <v>0</v>
      </c>
      <c r="C219" s="10">
        <v>0</v>
      </c>
      <c r="D219" s="58">
        <f t="shared" si="134"/>
        <v>0</v>
      </c>
      <c r="E219" s="6">
        <v>0</v>
      </c>
      <c r="F219" s="6">
        <v>0</v>
      </c>
      <c r="G219" s="10">
        <v>0</v>
      </c>
      <c r="H219" s="58">
        <f t="shared" si="135"/>
        <v>0</v>
      </c>
      <c r="I219" s="9">
        <v>0</v>
      </c>
    </row>
    <row r="220" spans="1:9" ht="12.75" customHeight="1" x14ac:dyDescent="0.2">
      <c r="A220" s="19" t="s">
        <v>22</v>
      </c>
      <c r="B220" s="10">
        <f t="shared" ref="B220:I220" si="136">SUM(B221,B222,B223)</f>
        <v>0</v>
      </c>
      <c r="C220" s="10">
        <f t="shared" si="136"/>
        <v>0</v>
      </c>
      <c r="D220" s="10">
        <f t="shared" si="136"/>
        <v>0</v>
      </c>
      <c r="E220" s="10">
        <f t="shared" si="136"/>
        <v>0</v>
      </c>
      <c r="F220" s="10">
        <f t="shared" si="136"/>
        <v>0</v>
      </c>
      <c r="G220" s="10">
        <f t="shared" si="136"/>
        <v>0</v>
      </c>
      <c r="H220" s="10">
        <f t="shared" si="136"/>
        <v>0</v>
      </c>
      <c r="I220" s="11">
        <f t="shared" si="136"/>
        <v>0</v>
      </c>
    </row>
    <row r="221" spans="1:9" ht="12.75" customHeight="1" x14ac:dyDescent="0.2">
      <c r="A221" s="38" t="s">
        <v>23</v>
      </c>
      <c r="B221" s="10" t="s">
        <v>224</v>
      </c>
      <c r="C221" s="10" t="s">
        <v>224</v>
      </c>
      <c r="D221" s="10" t="s">
        <v>224</v>
      </c>
      <c r="E221" s="10" t="s">
        <v>224</v>
      </c>
      <c r="F221" s="10" t="s">
        <v>224</v>
      </c>
      <c r="G221" s="10" t="s">
        <v>224</v>
      </c>
      <c r="H221" s="10" t="s">
        <v>224</v>
      </c>
      <c r="I221" s="11" t="s">
        <v>224</v>
      </c>
    </row>
    <row r="222" spans="1:9" ht="12.75" customHeight="1" x14ac:dyDescent="0.2">
      <c r="A222" s="38" t="s">
        <v>24</v>
      </c>
      <c r="B222" s="10" t="s">
        <v>224</v>
      </c>
      <c r="C222" s="10" t="s">
        <v>224</v>
      </c>
      <c r="D222" s="10" t="s">
        <v>224</v>
      </c>
      <c r="E222" s="10" t="s">
        <v>224</v>
      </c>
      <c r="F222" s="10" t="s">
        <v>224</v>
      </c>
      <c r="G222" s="10" t="s">
        <v>224</v>
      </c>
      <c r="H222" s="10" t="s">
        <v>224</v>
      </c>
      <c r="I222" s="11" t="s">
        <v>224</v>
      </c>
    </row>
    <row r="223" spans="1:9" ht="12.75" customHeight="1" x14ac:dyDescent="0.2">
      <c r="A223" s="38" t="s">
        <v>25</v>
      </c>
      <c r="B223" s="10" t="s">
        <v>224</v>
      </c>
      <c r="C223" s="10" t="s">
        <v>224</v>
      </c>
      <c r="D223" s="10" t="s">
        <v>224</v>
      </c>
      <c r="E223" s="10" t="s">
        <v>224</v>
      </c>
      <c r="F223" s="10" t="s">
        <v>224</v>
      </c>
      <c r="G223" s="10" t="s">
        <v>224</v>
      </c>
      <c r="H223" s="10" t="s">
        <v>224</v>
      </c>
      <c r="I223" s="11" t="s">
        <v>224</v>
      </c>
    </row>
    <row r="224" spans="1:9" ht="12.75" customHeight="1" x14ac:dyDescent="0.2">
      <c r="A224" s="20" t="s">
        <v>26</v>
      </c>
      <c r="B224" s="10" t="s">
        <v>224</v>
      </c>
      <c r="C224" s="10" t="s">
        <v>224</v>
      </c>
      <c r="D224" s="10" t="s">
        <v>224</v>
      </c>
      <c r="E224" s="10" t="s">
        <v>224</v>
      </c>
      <c r="F224" s="10" t="s">
        <v>224</v>
      </c>
      <c r="G224" s="10" t="s">
        <v>224</v>
      </c>
      <c r="H224" s="10" t="s">
        <v>224</v>
      </c>
      <c r="I224" s="11" t="s">
        <v>224</v>
      </c>
    </row>
    <row r="225" spans="1:9" ht="12.75" customHeight="1" x14ac:dyDescent="0.2">
      <c r="A225" s="20" t="s">
        <v>27</v>
      </c>
      <c r="B225" s="10" t="s">
        <v>224</v>
      </c>
      <c r="C225" s="10" t="s">
        <v>224</v>
      </c>
      <c r="D225" s="10" t="s">
        <v>224</v>
      </c>
      <c r="E225" s="10" t="s">
        <v>224</v>
      </c>
      <c r="F225" s="10" t="s">
        <v>224</v>
      </c>
      <c r="G225" s="10" t="s">
        <v>224</v>
      </c>
      <c r="H225" s="10" t="s">
        <v>224</v>
      </c>
      <c r="I225" s="11" t="s">
        <v>224</v>
      </c>
    </row>
    <row r="226" spans="1:9" ht="15.75" customHeight="1" x14ac:dyDescent="0.2">
      <c r="A226" s="30" t="s">
        <v>28</v>
      </c>
      <c r="B226" s="10">
        <f t="shared" ref="B226:I226" si="137">SUM(B227,B228,B229)</f>
        <v>14077.599999999999</v>
      </c>
      <c r="C226" s="10">
        <f t="shared" si="137"/>
        <v>496.79999999999995</v>
      </c>
      <c r="D226" s="10">
        <f t="shared" si="137"/>
        <v>9.9999999997862687E-2</v>
      </c>
      <c r="E226" s="10">
        <f t="shared" si="137"/>
        <v>14574.499999999996</v>
      </c>
      <c r="F226" s="10">
        <f t="shared" si="137"/>
        <v>15902.799999999997</v>
      </c>
      <c r="G226" s="10">
        <f t="shared" si="137"/>
        <v>564.70000000000005</v>
      </c>
      <c r="H226" s="10">
        <f t="shared" si="137"/>
        <v>2.5011104298755527E-12</v>
      </c>
      <c r="I226" s="11">
        <f t="shared" si="137"/>
        <v>16467.5</v>
      </c>
    </row>
    <row r="227" spans="1:9" ht="12.75" customHeight="1" x14ac:dyDescent="0.2">
      <c r="A227" s="19" t="s">
        <v>29</v>
      </c>
      <c r="B227" s="6">
        <v>14077.599999999999</v>
      </c>
      <c r="C227" s="10">
        <v>496.79999999999995</v>
      </c>
      <c r="D227" s="58">
        <f t="shared" ref="D227:D228" si="138">SUM(E227)-SUM(B227)-SUM(C227)</f>
        <v>9.9999999997862687E-2</v>
      </c>
      <c r="E227" s="6">
        <v>14574.499999999996</v>
      </c>
      <c r="F227" s="6">
        <v>15902.799999999997</v>
      </c>
      <c r="G227" s="10">
        <v>564.70000000000005</v>
      </c>
      <c r="H227" s="58">
        <f t="shared" ref="H227:H228" si="139">SUM(I227)-SUM(F227)-SUM(G227)</f>
        <v>2.5011104298755527E-12</v>
      </c>
      <c r="I227" s="9">
        <v>16467.5</v>
      </c>
    </row>
    <row r="228" spans="1:9" ht="12.75" customHeight="1" x14ac:dyDescent="0.2">
      <c r="A228" s="19" t="s">
        <v>30</v>
      </c>
      <c r="B228" s="6">
        <v>0</v>
      </c>
      <c r="C228" s="10">
        <v>0</v>
      </c>
      <c r="D228" s="58">
        <f t="shared" si="138"/>
        <v>0</v>
      </c>
      <c r="E228" s="6">
        <v>0</v>
      </c>
      <c r="F228" s="6">
        <v>0</v>
      </c>
      <c r="G228" s="10">
        <v>0</v>
      </c>
      <c r="H228" s="58">
        <f t="shared" si="139"/>
        <v>0</v>
      </c>
      <c r="I228" s="9">
        <v>0</v>
      </c>
    </row>
    <row r="229" spans="1:9" ht="12.75" customHeight="1" x14ac:dyDescent="0.2">
      <c r="A229" s="19" t="s">
        <v>31</v>
      </c>
      <c r="B229" s="10">
        <f t="shared" ref="B229:I229" si="140">SUM(B230,B231,B232)</f>
        <v>0</v>
      </c>
      <c r="C229" s="10">
        <f t="shared" si="140"/>
        <v>0</v>
      </c>
      <c r="D229" s="10">
        <f t="shared" si="140"/>
        <v>0</v>
      </c>
      <c r="E229" s="10">
        <f t="shared" si="140"/>
        <v>0</v>
      </c>
      <c r="F229" s="10">
        <f t="shared" si="140"/>
        <v>0</v>
      </c>
      <c r="G229" s="10">
        <f t="shared" si="140"/>
        <v>0</v>
      </c>
      <c r="H229" s="10">
        <f t="shared" si="140"/>
        <v>0</v>
      </c>
      <c r="I229" s="11">
        <f t="shared" si="140"/>
        <v>0</v>
      </c>
    </row>
    <row r="230" spans="1:9" ht="12.75" customHeight="1" x14ac:dyDescent="0.2">
      <c r="A230" s="38" t="s">
        <v>32</v>
      </c>
      <c r="B230" s="10" t="s">
        <v>224</v>
      </c>
      <c r="C230" s="10" t="s">
        <v>224</v>
      </c>
      <c r="D230" s="10" t="s">
        <v>224</v>
      </c>
      <c r="E230" s="10" t="s">
        <v>224</v>
      </c>
      <c r="F230" s="10" t="s">
        <v>224</v>
      </c>
      <c r="G230" s="10" t="s">
        <v>224</v>
      </c>
      <c r="H230" s="10" t="s">
        <v>224</v>
      </c>
      <c r="I230" s="11" t="s">
        <v>224</v>
      </c>
    </row>
    <row r="231" spans="1:9" ht="12.75" customHeight="1" x14ac:dyDescent="0.2">
      <c r="A231" s="38" t="s">
        <v>33</v>
      </c>
      <c r="B231" s="10" t="s">
        <v>224</v>
      </c>
      <c r="C231" s="10" t="s">
        <v>224</v>
      </c>
      <c r="D231" s="10" t="s">
        <v>224</v>
      </c>
      <c r="E231" s="10" t="s">
        <v>224</v>
      </c>
      <c r="F231" s="10" t="s">
        <v>224</v>
      </c>
      <c r="G231" s="10" t="s">
        <v>224</v>
      </c>
      <c r="H231" s="10" t="s">
        <v>224</v>
      </c>
      <c r="I231" s="11" t="s">
        <v>224</v>
      </c>
    </row>
    <row r="232" spans="1:9" ht="12.75" customHeight="1" x14ac:dyDescent="0.2">
      <c r="A232" s="38" t="s">
        <v>34</v>
      </c>
      <c r="B232" s="10" t="s">
        <v>224</v>
      </c>
      <c r="C232" s="10" t="s">
        <v>224</v>
      </c>
      <c r="D232" s="10" t="s">
        <v>224</v>
      </c>
      <c r="E232" s="10" t="s">
        <v>224</v>
      </c>
      <c r="F232" s="10" t="s">
        <v>224</v>
      </c>
      <c r="G232" s="10" t="s">
        <v>224</v>
      </c>
      <c r="H232" s="10" t="s">
        <v>224</v>
      </c>
      <c r="I232" s="11" t="s">
        <v>224</v>
      </c>
    </row>
    <row r="233" spans="1:9" ht="12.75" customHeight="1" x14ac:dyDescent="0.2">
      <c r="A233" s="20" t="s">
        <v>35</v>
      </c>
      <c r="B233" s="10">
        <f t="shared" ref="B233:I233" si="141">SUM(B234,B235,B236)</f>
        <v>0</v>
      </c>
      <c r="C233" s="10">
        <f t="shared" si="141"/>
        <v>0</v>
      </c>
      <c r="D233" s="10">
        <f t="shared" si="141"/>
        <v>0</v>
      </c>
      <c r="E233" s="10">
        <f t="shared" si="141"/>
        <v>0</v>
      </c>
      <c r="F233" s="10">
        <f t="shared" si="141"/>
        <v>0</v>
      </c>
      <c r="G233" s="10">
        <f t="shared" si="141"/>
        <v>0</v>
      </c>
      <c r="H233" s="10">
        <f t="shared" si="141"/>
        <v>0</v>
      </c>
      <c r="I233" s="11">
        <f t="shared" si="141"/>
        <v>0</v>
      </c>
    </row>
    <row r="234" spans="1:9" ht="12.75" customHeight="1" x14ac:dyDescent="0.2">
      <c r="A234" s="39" t="s">
        <v>36</v>
      </c>
      <c r="B234" s="10" t="s">
        <v>224</v>
      </c>
      <c r="C234" s="10" t="s">
        <v>224</v>
      </c>
      <c r="D234" s="10" t="s">
        <v>224</v>
      </c>
      <c r="E234" s="10" t="s">
        <v>224</v>
      </c>
      <c r="F234" s="10" t="s">
        <v>224</v>
      </c>
      <c r="G234" s="10" t="s">
        <v>224</v>
      </c>
      <c r="H234" s="10" t="s">
        <v>224</v>
      </c>
      <c r="I234" s="11" t="s">
        <v>224</v>
      </c>
    </row>
    <row r="235" spans="1:9" ht="12.75" customHeight="1" x14ac:dyDescent="0.2">
      <c r="A235" s="39" t="s">
        <v>37</v>
      </c>
      <c r="B235" s="10" t="s">
        <v>224</v>
      </c>
      <c r="C235" s="10" t="s">
        <v>224</v>
      </c>
      <c r="D235" s="10" t="s">
        <v>224</v>
      </c>
      <c r="E235" s="10" t="s">
        <v>224</v>
      </c>
      <c r="F235" s="10" t="s">
        <v>224</v>
      </c>
      <c r="G235" s="10" t="s">
        <v>224</v>
      </c>
      <c r="H235" s="10" t="s">
        <v>224</v>
      </c>
      <c r="I235" s="11" t="s">
        <v>224</v>
      </c>
    </row>
    <row r="236" spans="1:9" ht="12.75" customHeight="1" x14ac:dyDescent="0.2">
      <c r="A236" s="39" t="s">
        <v>38</v>
      </c>
      <c r="B236" s="10">
        <f t="shared" ref="B236:I236" si="142">SUM(B237,B238,B239)</f>
        <v>0</v>
      </c>
      <c r="C236" s="10">
        <f t="shared" si="142"/>
        <v>0</v>
      </c>
      <c r="D236" s="10">
        <f t="shared" si="142"/>
        <v>0</v>
      </c>
      <c r="E236" s="10">
        <f t="shared" si="142"/>
        <v>0</v>
      </c>
      <c r="F236" s="10">
        <f t="shared" si="142"/>
        <v>0</v>
      </c>
      <c r="G236" s="10">
        <f t="shared" si="142"/>
        <v>0</v>
      </c>
      <c r="H236" s="10">
        <f t="shared" si="142"/>
        <v>0</v>
      </c>
      <c r="I236" s="11">
        <f t="shared" si="142"/>
        <v>0</v>
      </c>
    </row>
    <row r="237" spans="1:9" ht="12.75" customHeight="1" x14ac:dyDescent="0.2">
      <c r="A237" s="38" t="s">
        <v>39</v>
      </c>
      <c r="B237" s="10" t="s">
        <v>224</v>
      </c>
      <c r="C237" s="10" t="s">
        <v>224</v>
      </c>
      <c r="D237" s="10" t="s">
        <v>224</v>
      </c>
      <c r="E237" s="10" t="s">
        <v>224</v>
      </c>
      <c r="F237" s="10" t="s">
        <v>224</v>
      </c>
      <c r="G237" s="10" t="s">
        <v>224</v>
      </c>
      <c r="H237" s="10" t="s">
        <v>224</v>
      </c>
      <c r="I237" s="11" t="s">
        <v>224</v>
      </c>
    </row>
    <row r="238" spans="1:9" ht="12.75" customHeight="1" x14ac:dyDescent="0.2">
      <c r="A238" s="38" t="s">
        <v>40</v>
      </c>
      <c r="B238" s="10" t="s">
        <v>224</v>
      </c>
      <c r="C238" s="10" t="s">
        <v>224</v>
      </c>
      <c r="D238" s="10" t="s">
        <v>224</v>
      </c>
      <c r="E238" s="10" t="s">
        <v>224</v>
      </c>
      <c r="F238" s="10" t="s">
        <v>224</v>
      </c>
      <c r="G238" s="10" t="s">
        <v>224</v>
      </c>
      <c r="H238" s="10" t="s">
        <v>224</v>
      </c>
      <c r="I238" s="11" t="s">
        <v>224</v>
      </c>
    </row>
    <row r="239" spans="1:9" ht="12.75" customHeight="1" x14ac:dyDescent="0.2">
      <c r="A239" s="38" t="s">
        <v>41</v>
      </c>
      <c r="B239" s="10" t="s">
        <v>224</v>
      </c>
      <c r="C239" s="10" t="s">
        <v>224</v>
      </c>
      <c r="D239" s="10" t="s">
        <v>224</v>
      </c>
      <c r="E239" s="10" t="s">
        <v>224</v>
      </c>
      <c r="F239" s="10" t="s">
        <v>224</v>
      </c>
      <c r="G239" s="10" t="s">
        <v>224</v>
      </c>
      <c r="H239" s="10" t="s">
        <v>224</v>
      </c>
      <c r="I239" s="11" t="s">
        <v>224</v>
      </c>
    </row>
    <row r="240" spans="1:9" ht="15.75" customHeight="1" x14ac:dyDescent="0.2">
      <c r="A240" s="29" t="s">
        <v>42</v>
      </c>
      <c r="B240" s="56">
        <f>SUM(B241,B254)</f>
        <v>15960.8</v>
      </c>
      <c r="C240" s="56">
        <f t="shared" ref="C240:D240" si="143">SUM(C241,C254)</f>
        <v>143.4</v>
      </c>
      <c r="D240" s="56">
        <f t="shared" si="143"/>
        <v>-259.49999999999943</v>
      </c>
      <c r="E240" s="56">
        <f>SUM(E241,E254)</f>
        <v>15844.7</v>
      </c>
      <c r="F240" s="56">
        <f>SUM(F241,F254)</f>
        <v>17285.8</v>
      </c>
      <c r="G240" s="56">
        <f t="shared" ref="G240:H240" si="144">SUM(G241,G254)</f>
        <v>-460.5</v>
      </c>
      <c r="H240" s="56">
        <f t="shared" si="144"/>
        <v>-14.299999999999272</v>
      </c>
      <c r="I240" s="57">
        <f>SUM(I241,I254)</f>
        <v>16811</v>
      </c>
    </row>
    <row r="241" spans="1:9" ht="15.75" customHeight="1" x14ac:dyDescent="0.2">
      <c r="A241" s="30" t="s">
        <v>43</v>
      </c>
      <c r="B241" s="10">
        <f t="shared" ref="B241:I241" si="145">SUM(B242,B244,B245,B246)</f>
        <v>0</v>
      </c>
      <c r="C241" s="10">
        <f t="shared" si="145"/>
        <v>0</v>
      </c>
      <c r="D241" s="10">
        <f t="shared" si="145"/>
        <v>0</v>
      </c>
      <c r="E241" s="10">
        <f t="shared" si="145"/>
        <v>0</v>
      </c>
      <c r="F241" s="10">
        <f t="shared" si="145"/>
        <v>0</v>
      </c>
      <c r="G241" s="10">
        <f t="shared" si="145"/>
        <v>0</v>
      </c>
      <c r="H241" s="10">
        <f t="shared" si="145"/>
        <v>0</v>
      </c>
      <c r="I241" s="11">
        <f t="shared" si="145"/>
        <v>0</v>
      </c>
    </row>
    <row r="242" spans="1:9" ht="12.75" customHeight="1" x14ac:dyDescent="0.2">
      <c r="A242" s="27" t="s">
        <v>225</v>
      </c>
      <c r="B242" s="10" t="s">
        <v>224</v>
      </c>
      <c r="C242" s="10" t="s">
        <v>224</v>
      </c>
      <c r="D242" s="10" t="s">
        <v>224</v>
      </c>
      <c r="E242" s="10" t="s">
        <v>224</v>
      </c>
      <c r="F242" s="10" t="s">
        <v>224</v>
      </c>
      <c r="G242" s="10" t="s">
        <v>224</v>
      </c>
      <c r="H242" s="10" t="s">
        <v>224</v>
      </c>
      <c r="I242" s="11" t="s">
        <v>224</v>
      </c>
    </row>
    <row r="243" spans="1:9" ht="12.75" customHeight="1" x14ac:dyDescent="0.2">
      <c r="A243" s="24" t="s">
        <v>226</v>
      </c>
      <c r="B243" s="10" t="s">
        <v>224</v>
      </c>
      <c r="C243" s="10" t="s">
        <v>224</v>
      </c>
      <c r="D243" s="10" t="s">
        <v>224</v>
      </c>
      <c r="E243" s="10" t="s">
        <v>224</v>
      </c>
      <c r="F243" s="10" t="s">
        <v>224</v>
      </c>
      <c r="G243" s="10" t="s">
        <v>224</v>
      </c>
      <c r="H243" s="10" t="s">
        <v>224</v>
      </c>
      <c r="I243" s="11" t="s">
        <v>224</v>
      </c>
    </row>
    <row r="244" spans="1:9" ht="12.75" customHeight="1" x14ac:dyDescent="0.2">
      <c r="A244" s="27" t="s">
        <v>46</v>
      </c>
      <c r="B244" s="6">
        <v>0</v>
      </c>
      <c r="C244" s="10">
        <v>0</v>
      </c>
      <c r="D244" s="58">
        <f t="shared" ref="D244" si="146">SUM(E244)-SUM(B244)-SUM(C244)</f>
        <v>0</v>
      </c>
      <c r="E244" s="6">
        <v>0</v>
      </c>
      <c r="F244" s="6">
        <v>0</v>
      </c>
      <c r="G244" s="10">
        <v>0</v>
      </c>
      <c r="H244" s="58">
        <f t="shared" ref="H244" si="147">SUM(I244)-SUM(F244)-SUM(G244)</f>
        <v>0</v>
      </c>
      <c r="I244" s="9">
        <v>0</v>
      </c>
    </row>
    <row r="245" spans="1:9" ht="12.75" customHeight="1" x14ac:dyDescent="0.2">
      <c r="A245" s="27" t="s">
        <v>227</v>
      </c>
      <c r="B245" s="10" t="s">
        <v>224</v>
      </c>
      <c r="C245" s="10" t="s">
        <v>224</v>
      </c>
      <c r="D245" s="10" t="s">
        <v>224</v>
      </c>
      <c r="E245" s="10" t="s">
        <v>224</v>
      </c>
      <c r="F245" s="10" t="s">
        <v>224</v>
      </c>
      <c r="G245" s="10" t="s">
        <v>224</v>
      </c>
      <c r="H245" s="10" t="s">
        <v>224</v>
      </c>
      <c r="I245" s="11" t="s">
        <v>224</v>
      </c>
    </row>
    <row r="246" spans="1:9" ht="12.75" customHeight="1" x14ac:dyDescent="0.2">
      <c r="A246" s="27" t="s">
        <v>48</v>
      </c>
      <c r="B246" s="58">
        <f t="shared" ref="B246:I246" si="148">SUM(B247,B248)</f>
        <v>0</v>
      </c>
      <c r="C246" s="58">
        <f t="shared" si="148"/>
        <v>0</v>
      </c>
      <c r="D246" s="58">
        <f t="shared" si="148"/>
        <v>0</v>
      </c>
      <c r="E246" s="58">
        <f t="shared" si="148"/>
        <v>0</v>
      </c>
      <c r="F246" s="58">
        <f t="shared" si="148"/>
        <v>0</v>
      </c>
      <c r="G246" s="58">
        <f t="shared" si="148"/>
        <v>0</v>
      </c>
      <c r="H246" s="58">
        <f t="shared" si="148"/>
        <v>0</v>
      </c>
      <c r="I246" s="59">
        <f t="shared" si="148"/>
        <v>0</v>
      </c>
    </row>
    <row r="247" spans="1:9" ht="12.75" customHeight="1" x14ac:dyDescent="0.2">
      <c r="A247" s="21" t="s">
        <v>49</v>
      </c>
      <c r="B247" s="6">
        <v>0</v>
      </c>
      <c r="C247" s="10">
        <v>0</v>
      </c>
      <c r="D247" s="58">
        <f t="shared" ref="D247" si="149">SUM(E247)-SUM(B247)-SUM(C247)</f>
        <v>0</v>
      </c>
      <c r="E247" s="6">
        <v>0</v>
      </c>
      <c r="F247" s="6">
        <v>0</v>
      </c>
      <c r="G247" s="10">
        <v>0</v>
      </c>
      <c r="H247" s="58">
        <f t="shared" ref="H247" si="150">SUM(I247)-SUM(F247)-SUM(G247)</f>
        <v>0</v>
      </c>
      <c r="I247" s="9">
        <v>0</v>
      </c>
    </row>
    <row r="248" spans="1:9" ht="12.75" customHeight="1" x14ac:dyDescent="0.2">
      <c r="A248" s="21" t="s">
        <v>50</v>
      </c>
      <c r="B248" s="10" t="s">
        <v>224</v>
      </c>
      <c r="C248" s="10" t="s">
        <v>224</v>
      </c>
      <c r="D248" s="10" t="s">
        <v>224</v>
      </c>
      <c r="E248" s="10" t="s">
        <v>224</v>
      </c>
      <c r="F248" s="10" t="s">
        <v>224</v>
      </c>
      <c r="G248" s="10" t="s">
        <v>224</v>
      </c>
      <c r="H248" s="10" t="s">
        <v>224</v>
      </c>
      <c r="I248" s="11" t="s">
        <v>224</v>
      </c>
    </row>
    <row r="249" spans="1:9" ht="25.5" customHeight="1" x14ac:dyDescent="0.2">
      <c r="A249" s="50" t="s">
        <v>51</v>
      </c>
      <c r="B249" s="58">
        <f t="shared" ref="B249:I249" si="151">SUM(B250,B251)</f>
        <v>0</v>
      </c>
      <c r="C249" s="58">
        <f t="shared" si="151"/>
        <v>0</v>
      </c>
      <c r="D249" s="58">
        <f t="shared" si="151"/>
        <v>0</v>
      </c>
      <c r="E249" s="58">
        <f t="shared" si="151"/>
        <v>0</v>
      </c>
      <c r="F249" s="58">
        <f t="shared" si="151"/>
        <v>0</v>
      </c>
      <c r="G249" s="58">
        <f t="shared" si="151"/>
        <v>0</v>
      </c>
      <c r="H249" s="58">
        <f t="shared" si="151"/>
        <v>0</v>
      </c>
      <c r="I249" s="59">
        <f t="shared" si="151"/>
        <v>0</v>
      </c>
    </row>
    <row r="250" spans="1:9" ht="12.75" customHeight="1" x14ac:dyDescent="0.2">
      <c r="A250" s="51" t="s">
        <v>52</v>
      </c>
      <c r="B250" s="10" t="s">
        <v>224</v>
      </c>
      <c r="C250" s="10" t="s">
        <v>224</v>
      </c>
      <c r="D250" s="10" t="s">
        <v>224</v>
      </c>
      <c r="E250" s="10" t="s">
        <v>224</v>
      </c>
      <c r="F250" s="10" t="s">
        <v>224</v>
      </c>
      <c r="G250" s="10" t="s">
        <v>224</v>
      </c>
      <c r="H250" s="10" t="s">
        <v>224</v>
      </c>
      <c r="I250" s="11" t="s">
        <v>224</v>
      </c>
    </row>
    <row r="251" spans="1:9" ht="12.75" customHeight="1" x14ac:dyDescent="0.2">
      <c r="A251" s="51" t="s">
        <v>53</v>
      </c>
      <c r="B251" s="10" t="s">
        <v>224</v>
      </c>
      <c r="C251" s="10" t="s">
        <v>224</v>
      </c>
      <c r="D251" s="10" t="s">
        <v>224</v>
      </c>
      <c r="E251" s="10" t="s">
        <v>224</v>
      </c>
      <c r="F251" s="10" t="s">
        <v>224</v>
      </c>
      <c r="G251" s="10" t="s">
        <v>224</v>
      </c>
      <c r="H251" s="10" t="s">
        <v>224</v>
      </c>
      <c r="I251" s="11" t="s">
        <v>224</v>
      </c>
    </row>
    <row r="252" spans="1:9" ht="12.75" customHeight="1" x14ac:dyDescent="0.2">
      <c r="A252" s="52" t="s">
        <v>54</v>
      </c>
      <c r="B252" s="58">
        <f>SUM(B253)</f>
        <v>0</v>
      </c>
      <c r="C252" s="58">
        <f t="shared" ref="C252:H252" si="152">SUM(C253)</f>
        <v>0</v>
      </c>
      <c r="D252" s="58">
        <f t="shared" si="152"/>
        <v>0</v>
      </c>
      <c r="E252" s="58">
        <f>SUM(E253)</f>
        <v>0</v>
      </c>
      <c r="F252" s="58">
        <f>SUM(F253)</f>
        <v>0</v>
      </c>
      <c r="G252" s="58">
        <f t="shared" si="152"/>
        <v>0</v>
      </c>
      <c r="H252" s="58">
        <f t="shared" si="152"/>
        <v>0</v>
      </c>
      <c r="I252" s="59">
        <f>SUM(I253)</f>
        <v>0</v>
      </c>
    </row>
    <row r="253" spans="1:9" ht="25.5" customHeight="1" x14ac:dyDescent="0.2">
      <c r="A253" s="53" t="s">
        <v>55</v>
      </c>
      <c r="B253" s="10" t="s">
        <v>224</v>
      </c>
      <c r="C253" s="10" t="s">
        <v>224</v>
      </c>
      <c r="D253" s="10" t="s">
        <v>224</v>
      </c>
      <c r="E253" s="10" t="s">
        <v>224</v>
      </c>
      <c r="F253" s="10" t="s">
        <v>224</v>
      </c>
      <c r="G253" s="10" t="s">
        <v>224</v>
      </c>
      <c r="H253" s="10" t="s">
        <v>224</v>
      </c>
      <c r="I253" s="11" t="s">
        <v>224</v>
      </c>
    </row>
    <row r="254" spans="1:9" ht="15.75" customHeight="1" x14ac:dyDescent="0.2">
      <c r="A254" s="30" t="s">
        <v>56</v>
      </c>
      <c r="B254" s="6">
        <f t="shared" ref="B254:I254" si="153">SUM(B258,B261,B264,B267)</f>
        <v>15960.8</v>
      </c>
      <c r="C254" s="6">
        <f t="shared" si="153"/>
        <v>143.4</v>
      </c>
      <c r="D254" s="6">
        <f t="shared" si="153"/>
        <v>-259.49999999999943</v>
      </c>
      <c r="E254" s="6">
        <f t="shared" si="153"/>
        <v>15844.7</v>
      </c>
      <c r="F254" s="6">
        <f t="shared" si="153"/>
        <v>17285.8</v>
      </c>
      <c r="G254" s="6">
        <f t="shared" si="153"/>
        <v>-460.5</v>
      </c>
      <c r="H254" s="6">
        <f t="shared" si="153"/>
        <v>-14.299999999999272</v>
      </c>
      <c r="I254" s="9">
        <f t="shared" si="153"/>
        <v>16811</v>
      </c>
    </row>
    <row r="255" spans="1:9" ht="12.75" customHeight="1" x14ac:dyDescent="0.2">
      <c r="A255" s="27" t="s">
        <v>57</v>
      </c>
      <c r="B255" s="58">
        <f t="shared" ref="B255:I255" si="154">SUM(B256,B257)</f>
        <v>0</v>
      </c>
      <c r="C255" s="58">
        <f t="shared" si="154"/>
        <v>0</v>
      </c>
      <c r="D255" s="58">
        <f t="shared" si="154"/>
        <v>0</v>
      </c>
      <c r="E255" s="58">
        <f t="shared" si="154"/>
        <v>0</v>
      </c>
      <c r="F255" s="58">
        <f t="shared" si="154"/>
        <v>0</v>
      </c>
      <c r="G255" s="58">
        <f t="shared" si="154"/>
        <v>0</v>
      </c>
      <c r="H255" s="58">
        <f t="shared" si="154"/>
        <v>0</v>
      </c>
      <c r="I255" s="59">
        <f t="shared" si="154"/>
        <v>0</v>
      </c>
    </row>
    <row r="256" spans="1:9" ht="12.75" customHeight="1" x14ac:dyDescent="0.2">
      <c r="A256" s="21" t="s">
        <v>58</v>
      </c>
      <c r="B256" s="10" t="s">
        <v>224</v>
      </c>
      <c r="C256" s="10" t="s">
        <v>224</v>
      </c>
      <c r="D256" s="10" t="s">
        <v>224</v>
      </c>
      <c r="E256" s="10" t="s">
        <v>224</v>
      </c>
      <c r="F256" s="10" t="s">
        <v>224</v>
      </c>
      <c r="G256" s="10" t="s">
        <v>224</v>
      </c>
      <c r="H256" s="10" t="s">
        <v>224</v>
      </c>
      <c r="I256" s="11" t="s">
        <v>224</v>
      </c>
    </row>
    <row r="257" spans="1:9" ht="12.75" customHeight="1" x14ac:dyDescent="0.2">
      <c r="A257" s="21" t="s">
        <v>59</v>
      </c>
      <c r="B257" s="10" t="s">
        <v>224</v>
      </c>
      <c r="C257" s="10" t="s">
        <v>224</v>
      </c>
      <c r="D257" s="10" t="s">
        <v>224</v>
      </c>
      <c r="E257" s="10" t="s">
        <v>224</v>
      </c>
      <c r="F257" s="10" t="s">
        <v>224</v>
      </c>
      <c r="G257" s="10" t="s">
        <v>224</v>
      </c>
      <c r="H257" s="10" t="s">
        <v>224</v>
      </c>
      <c r="I257" s="11" t="s">
        <v>224</v>
      </c>
    </row>
    <row r="258" spans="1:9" ht="12.95" customHeight="1" x14ac:dyDescent="0.2">
      <c r="A258" s="24" t="s">
        <v>60</v>
      </c>
      <c r="B258" s="58">
        <f t="shared" ref="B258:I258" si="155">SUM(B259,B260)</f>
        <v>0</v>
      </c>
      <c r="C258" s="58">
        <f t="shared" si="155"/>
        <v>0</v>
      </c>
      <c r="D258" s="58">
        <f t="shared" si="155"/>
        <v>0</v>
      </c>
      <c r="E258" s="58">
        <f t="shared" si="155"/>
        <v>0</v>
      </c>
      <c r="F258" s="58">
        <f t="shared" si="155"/>
        <v>0</v>
      </c>
      <c r="G258" s="58">
        <f t="shared" si="155"/>
        <v>0</v>
      </c>
      <c r="H258" s="58">
        <f t="shared" si="155"/>
        <v>0</v>
      </c>
      <c r="I258" s="59">
        <f t="shared" si="155"/>
        <v>0</v>
      </c>
    </row>
    <row r="259" spans="1:9" ht="12.75" customHeight="1" x14ac:dyDescent="0.2">
      <c r="A259" s="44" t="s">
        <v>61</v>
      </c>
      <c r="B259" s="6">
        <v>0</v>
      </c>
      <c r="C259" s="10">
        <v>0</v>
      </c>
      <c r="D259" s="58">
        <f t="shared" ref="D259:D260" si="156">SUM(E259)-SUM(B259)-SUM(C259)</f>
        <v>0</v>
      </c>
      <c r="E259" s="6">
        <v>0</v>
      </c>
      <c r="F259" s="6">
        <v>0</v>
      </c>
      <c r="G259" s="10">
        <v>0</v>
      </c>
      <c r="H259" s="58">
        <f t="shared" ref="H259:H260" si="157">SUM(I259)-SUM(F259)-SUM(G259)</f>
        <v>0</v>
      </c>
      <c r="I259" s="9">
        <v>0</v>
      </c>
    </row>
    <row r="260" spans="1:9" ht="12.75" customHeight="1" x14ac:dyDescent="0.2">
      <c r="A260" s="44" t="s">
        <v>62</v>
      </c>
      <c r="B260" s="6">
        <v>0</v>
      </c>
      <c r="C260" s="10">
        <v>0</v>
      </c>
      <c r="D260" s="58">
        <f t="shared" si="156"/>
        <v>0</v>
      </c>
      <c r="E260" s="6">
        <v>0</v>
      </c>
      <c r="F260" s="6">
        <v>0</v>
      </c>
      <c r="G260" s="10">
        <v>0</v>
      </c>
      <c r="H260" s="58">
        <f t="shared" si="157"/>
        <v>0</v>
      </c>
      <c r="I260" s="9">
        <v>0</v>
      </c>
    </row>
    <row r="261" spans="1:9" ht="12.95" customHeight="1" x14ac:dyDescent="0.2">
      <c r="A261" s="27" t="s">
        <v>63</v>
      </c>
      <c r="B261" s="58">
        <f t="shared" ref="B261:I261" si="158">SUM(B262,B263)</f>
        <v>6515.6</v>
      </c>
      <c r="C261" s="58">
        <f t="shared" si="158"/>
        <v>143.4</v>
      </c>
      <c r="D261" s="58">
        <f t="shared" si="158"/>
        <v>5.4001247917767614E-13</v>
      </c>
      <c r="E261" s="58">
        <f t="shared" si="158"/>
        <v>6659.0000000000009</v>
      </c>
      <c r="F261" s="58">
        <f t="shared" si="158"/>
        <v>6840.8000000000011</v>
      </c>
      <c r="G261" s="58">
        <f t="shared" si="158"/>
        <v>-460.5</v>
      </c>
      <c r="H261" s="58">
        <f t="shared" si="158"/>
        <v>0</v>
      </c>
      <c r="I261" s="59">
        <f t="shared" si="158"/>
        <v>6380.3000000000011</v>
      </c>
    </row>
    <row r="262" spans="1:9" ht="12.75" customHeight="1" x14ac:dyDescent="0.2">
      <c r="A262" s="21" t="s">
        <v>64</v>
      </c>
      <c r="B262" s="6">
        <v>418.50000000000006</v>
      </c>
      <c r="C262" s="10">
        <v>-59.000000000000007</v>
      </c>
      <c r="D262" s="58">
        <f t="shared" ref="D262:D263" si="159">SUM(E262)-SUM(B262)-SUM(C262)</f>
        <v>0</v>
      </c>
      <c r="E262" s="6">
        <v>359.50000000000006</v>
      </c>
      <c r="F262" s="6">
        <v>252.40000000000006</v>
      </c>
      <c r="G262" s="10">
        <v>-67</v>
      </c>
      <c r="H262" s="58">
        <f t="shared" ref="H262:H263" si="160">SUM(I262)-SUM(F262)-SUM(G262)</f>
        <v>0</v>
      </c>
      <c r="I262" s="9">
        <v>185.40000000000006</v>
      </c>
    </row>
    <row r="263" spans="1:9" ht="12.75" customHeight="1" x14ac:dyDescent="0.2">
      <c r="A263" s="21" t="s">
        <v>65</v>
      </c>
      <c r="B263" s="6">
        <v>6097.1</v>
      </c>
      <c r="C263" s="10">
        <v>202.4</v>
      </c>
      <c r="D263" s="58">
        <f t="shared" si="159"/>
        <v>5.4001247917767614E-13</v>
      </c>
      <c r="E263" s="6">
        <v>6299.5000000000009</v>
      </c>
      <c r="F263" s="6">
        <v>6588.4000000000015</v>
      </c>
      <c r="G263" s="10">
        <v>-393.5</v>
      </c>
      <c r="H263" s="58">
        <f t="shared" si="160"/>
        <v>0</v>
      </c>
      <c r="I263" s="9">
        <v>6194.9000000000015</v>
      </c>
    </row>
    <row r="264" spans="1:9" ht="12.95" customHeight="1" x14ac:dyDescent="0.2">
      <c r="A264" s="27" t="s">
        <v>66</v>
      </c>
      <c r="B264" s="58">
        <f t="shared" ref="B264:I264" si="161">SUM(B265,B266)</f>
        <v>9445.1999999999989</v>
      </c>
      <c r="C264" s="58">
        <f t="shared" si="161"/>
        <v>0</v>
      </c>
      <c r="D264" s="58">
        <f t="shared" si="161"/>
        <v>-259.5</v>
      </c>
      <c r="E264" s="58">
        <f t="shared" si="161"/>
        <v>9185.6999999999989</v>
      </c>
      <c r="F264" s="58">
        <f t="shared" si="161"/>
        <v>10444.999999999998</v>
      </c>
      <c r="G264" s="58">
        <f t="shared" si="161"/>
        <v>0</v>
      </c>
      <c r="H264" s="58">
        <f t="shared" si="161"/>
        <v>-14.299999999999272</v>
      </c>
      <c r="I264" s="59">
        <f t="shared" si="161"/>
        <v>10430.699999999999</v>
      </c>
    </row>
    <row r="265" spans="1:9" ht="12.75" customHeight="1" x14ac:dyDescent="0.2">
      <c r="A265" s="21" t="s">
        <v>67</v>
      </c>
      <c r="B265" s="6">
        <v>0</v>
      </c>
      <c r="C265" s="10">
        <v>0</v>
      </c>
      <c r="D265" s="58">
        <f t="shared" ref="D265:D266" si="162">SUM(E265)-SUM(B265)-SUM(C265)</f>
        <v>0</v>
      </c>
      <c r="E265" s="6">
        <v>0</v>
      </c>
      <c r="F265" s="6">
        <v>0</v>
      </c>
      <c r="G265" s="10">
        <v>0</v>
      </c>
      <c r="H265" s="58">
        <f t="shared" ref="H265:H266" si="163">SUM(I265)-SUM(F265)-SUM(G265)</f>
        <v>0</v>
      </c>
      <c r="I265" s="9">
        <v>0</v>
      </c>
    </row>
    <row r="266" spans="1:9" ht="12.75" customHeight="1" x14ac:dyDescent="0.2">
      <c r="A266" s="21" t="s">
        <v>68</v>
      </c>
      <c r="B266" s="6">
        <v>9445.1999999999989</v>
      </c>
      <c r="C266" s="10">
        <v>0</v>
      </c>
      <c r="D266" s="58">
        <f t="shared" si="162"/>
        <v>-259.5</v>
      </c>
      <c r="E266" s="6">
        <v>9185.6999999999989</v>
      </c>
      <c r="F266" s="6">
        <v>10444.999999999998</v>
      </c>
      <c r="G266" s="10">
        <v>0</v>
      </c>
      <c r="H266" s="58">
        <f t="shared" si="163"/>
        <v>-14.299999999999272</v>
      </c>
      <c r="I266" s="9">
        <v>10430.699999999999</v>
      </c>
    </row>
    <row r="267" spans="1:9" ht="12.95" customHeight="1" x14ac:dyDescent="0.2">
      <c r="A267" s="27" t="s">
        <v>69</v>
      </c>
      <c r="B267" s="58">
        <f t="shared" ref="B267:I267" si="164">SUM(B268,B269)</f>
        <v>0</v>
      </c>
      <c r="C267" s="58">
        <f t="shared" si="164"/>
        <v>0</v>
      </c>
      <c r="D267" s="58">
        <f t="shared" si="164"/>
        <v>0</v>
      </c>
      <c r="E267" s="58">
        <f t="shared" si="164"/>
        <v>0</v>
      </c>
      <c r="F267" s="58">
        <f t="shared" si="164"/>
        <v>0</v>
      </c>
      <c r="G267" s="58">
        <f t="shared" si="164"/>
        <v>0</v>
      </c>
      <c r="H267" s="58">
        <f t="shared" si="164"/>
        <v>0</v>
      </c>
      <c r="I267" s="59">
        <f t="shared" si="164"/>
        <v>0</v>
      </c>
    </row>
    <row r="268" spans="1:9" ht="12.75" customHeight="1" x14ac:dyDescent="0.2">
      <c r="A268" s="25" t="s">
        <v>70</v>
      </c>
      <c r="B268" s="58">
        <f t="shared" ref="B268:I269" si="165">SUM(B271,B274)</f>
        <v>0</v>
      </c>
      <c r="C268" s="58">
        <f t="shared" si="165"/>
        <v>0</v>
      </c>
      <c r="D268" s="58">
        <f t="shared" si="165"/>
        <v>0</v>
      </c>
      <c r="E268" s="58">
        <f t="shared" si="165"/>
        <v>0</v>
      </c>
      <c r="F268" s="58">
        <f t="shared" si="165"/>
        <v>0</v>
      </c>
      <c r="G268" s="58">
        <f t="shared" si="165"/>
        <v>0</v>
      </c>
      <c r="H268" s="58">
        <f t="shared" si="165"/>
        <v>0</v>
      </c>
      <c r="I268" s="59">
        <f t="shared" si="165"/>
        <v>0</v>
      </c>
    </row>
    <row r="269" spans="1:9" ht="12.75" customHeight="1" x14ac:dyDescent="0.2">
      <c r="A269" s="25" t="s">
        <v>71</v>
      </c>
      <c r="B269" s="58">
        <f t="shared" si="165"/>
        <v>0</v>
      </c>
      <c r="C269" s="58">
        <f t="shared" si="165"/>
        <v>0</v>
      </c>
      <c r="D269" s="58">
        <f t="shared" si="165"/>
        <v>0</v>
      </c>
      <c r="E269" s="58">
        <f t="shared" si="165"/>
        <v>0</v>
      </c>
      <c r="F269" s="58">
        <f t="shared" si="165"/>
        <v>0</v>
      </c>
      <c r="G269" s="58">
        <f t="shared" si="165"/>
        <v>0</v>
      </c>
      <c r="H269" s="58">
        <f t="shared" si="165"/>
        <v>0</v>
      </c>
      <c r="I269" s="59">
        <f t="shared" si="165"/>
        <v>0</v>
      </c>
    </row>
    <row r="270" spans="1:9" ht="12.75" customHeight="1" x14ac:dyDescent="0.2">
      <c r="A270" s="28" t="s">
        <v>72</v>
      </c>
      <c r="B270" s="58">
        <f t="shared" ref="B270:I270" si="166">SUM(B271,B272)</f>
        <v>0</v>
      </c>
      <c r="C270" s="58">
        <f t="shared" si="166"/>
        <v>0</v>
      </c>
      <c r="D270" s="58">
        <f t="shared" si="166"/>
        <v>0</v>
      </c>
      <c r="E270" s="58">
        <f t="shared" si="166"/>
        <v>0</v>
      </c>
      <c r="F270" s="58">
        <f t="shared" si="166"/>
        <v>0</v>
      </c>
      <c r="G270" s="58">
        <f t="shared" si="166"/>
        <v>0</v>
      </c>
      <c r="H270" s="58">
        <f t="shared" si="166"/>
        <v>0</v>
      </c>
      <c r="I270" s="59">
        <f t="shared" si="166"/>
        <v>0</v>
      </c>
    </row>
    <row r="271" spans="1:9" ht="12.75" customHeight="1" x14ac:dyDescent="0.2">
      <c r="A271" s="26" t="s">
        <v>73</v>
      </c>
      <c r="B271" s="6">
        <v>0</v>
      </c>
      <c r="C271" s="10">
        <v>0</v>
      </c>
      <c r="D271" s="58">
        <f t="shared" ref="D271:D272" si="167">SUM(E271)-SUM(B271)-SUM(C271)</f>
        <v>0</v>
      </c>
      <c r="E271" s="6">
        <v>0</v>
      </c>
      <c r="F271" s="6">
        <v>0</v>
      </c>
      <c r="G271" s="10">
        <v>0</v>
      </c>
      <c r="H271" s="58">
        <f t="shared" ref="H271:H272" si="168">SUM(I271)-SUM(F271)-SUM(G271)</f>
        <v>0</v>
      </c>
      <c r="I271" s="9">
        <v>0</v>
      </c>
    </row>
    <row r="272" spans="1:9" ht="12.75" customHeight="1" x14ac:dyDescent="0.2">
      <c r="A272" s="26" t="s">
        <v>74</v>
      </c>
      <c r="B272" s="6">
        <v>0</v>
      </c>
      <c r="C272" s="10">
        <v>0</v>
      </c>
      <c r="D272" s="58">
        <f t="shared" si="167"/>
        <v>0</v>
      </c>
      <c r="E272" s="6">
        <v>0</v>
      </c>
      <c r="F272" s="6">
        <v>0</v>
      </c>
      <c r="G272" s="10">
        <v>0</v>
      </c>
      <c r="H272" s="58">
        <f t="shared" si="168"/>
        <v>0</v>
      </c>
      <c r="I272" s="9">
        <v>0</v>
      </c>
    </row>
    <row r="273" spans="1:9" ht="12.75" customHeight="1" x14ac:dyDescent="0.2">
      <c r="A273" s="28" t="s">
        <v>75</v>
      </c>
      <c r="B273" s="58">
        <f t="shared" ref="B273:I273" si="169">SUM(B274,B275)</f>
        <v>0</v>
      </c>
      <c r="C273" s="58">
        <f t="shared" si="169"/>
        <v>0</v>
      </c>
      <c r="D273" s="58">
        <f t="shared" si="169"/>
        <v>0</v>
      </c>
      <c r="E273" s="58">
        <f t="shared" si="169"/>
        <v>0</v>
      </c>
      <c r="F273" s="58">
        <f t="shared" si="169"/>
        <v>0</v>
      </c>
      <c r="G273" s="58">
        <f t="shared" si="169"/>
        <v>0</v>
      </c>
      <c r="H273" s="58">
        <f t="shared" si="169"/>
        <v>0</v>
      </c>
      <c r="I273" s="59">
        <f t="shared" si="169"/>
        <v>0</v>
      </c>
    </row>
    <row r="274" spans="1:9" ht="12.75" customHeight="1" x14ac:dyDescent="0.2">
      <c r="A274" s="26" t="s">
        <v>76</v>
      </c>
      <c r="B274" s="10" t="s">
        <v>224</v>
      </c>
      <c r="C274" s="10" t="s">
        <v>224</v>
      </c>
      <c r="D274" s="10" t="s">
        <v>224</v>
      </c>
      <c r="E274" s="10" t="s">
        <v>224</v>
      </c>
      <c r="F274" s="10" t="s">
        <v>224</v>
      </c>
      <c r="G274" s="10" t="s">
        <v>224</v>
      </c>
      <c r="H274" s="10" t="s">
        <v>224</v>
      </c>
      <c r="I274" s="11" t="s">
        <v>224</v>
      </c>
    </row>
    <row r="275" spans="1:9" ht="12.75" customHeight="1" x14ac:dyDescent="0.2">
      <c r="A275" s="26" t="s">
        <v>77</v>
      </c>
      <c r="B275" s="10" t="s">
        <v>224</v>
      </c>
      <c r="C275" s="10" t="s">
        <v>224</v>
      </c>
      <c r="D275" s="10" t="s">
        <v>224</v>
      </c>
      <c r="E275" s="10" t="s">
        <v>224</v>
      </c>
      <c r="F275" s="10" t="s">
        <v>224</v>
      </c>
      <c r="G275" s="10" t="s">
        <v>224</v>
      </c>
      <c r="H275" s="10" t="s">
        <v>224</v>
      </c>
      <c r="I275" s="11" t="s">
        <v>224</v>
      </c>
    </row>
    <row r="276" spans="1:9" ht="25.5" customHeight="1" x14ac:dyDescent="0.2">
      <c r="A276" s="45" t="s">
        <v>78</v>
      </c>
      <c r="B276" s="56">
        <f t="shared" ref="B276:I276" si="170">SUM(B278,B279,B280,B281)</f>
        <v>223.00000000000003</v>
      </c>
      <c r="C276" s="56">
        <f t="shared" si="170"/>
        <v>-5.5</v>
      </c>
      <c r="D276" s="56">
        <f t="shared" si="170"/>
        <v>0</v>
      </c>
      <c r="E276" s="56">
        <f t="shared" si="170"/>
        <v>217.50000000000003</v>
      </c>
      <c r="F276" s="56">
        <f t="shared" si="170"/>
        <v>188.00000000000003</v>
      </c>
      <c r="G276" s="56">
        <f t="shared" si="170"/>
        <v>6.5</v>
      </c>
      <c r="H276" s="56">
        <f t="shared" si="170"/>
        <v>5.5511151231257827E-15</v>
      </c>
      <c r="I276" s="57">
        <f t="shared" si="170"/>
        <v>194.50000000000003</v>
      </c>
    </row>
    <row r="277" spans="1:9" ht="12.95" customHeight="1" x14ac:dyDescent="0.2">
      <c r="A277" s="46" t="s">
        <v>79</v>
      </c>
      <c r="B277" s="10" t="s">
        <v>224</v>
      </c>
      <c r="C277" s="10" t="s">
        <v>224</v>
      </c>
      <c r="D277" s="10" t="s">
        <v>224</v>
      </c>
      <c r="E277" s="10" t="s">
        <v>224</v>
      </c>
      <c r="F277" s="10" t="s">
        <v>224</v>
      </c>
      <c r="G277" s="10" t="s">
        <v>224</v>
      </c>
      <c r="H277" s="10" t="s">
        <v>224</v>
      </c>
      <c r="I277" s="11" t="s">
        <v>224</v>
      </c>
    </row>
    <row r="278" spans="1:9" ht="12.95" customHeight="1" x14ac:dyDescent="0.2">
      <c r="A278" s="47" t="s">
        <v>80</v>
      </c>
      <c r="B278" s="6">
        <v>0</v>
      </c>
      <c r="C278" s="10">
        <v>0</v>
      </c>
      <c r="D278" s="58">
        <f t="shared" ref="D278:D280" si="171">SUM(E278)-SUM(B278)-SUM(C278)</f>
        <v>0</v>
      </c>
      <c r="E278" s="6">
        <v>0</v>
      </c>
      <c r="F278" s="6">
        <v>0</v>
      </c>
      <c r="G278" s="10">
        <v>0</v>
      </c>
      <c r="H278" s="58">
        <f t="shared" ref="H278:H280" si="172">SUM(I278)-SUM(F278)-SUM(G278)</f>
        <v>0</v>
      </c>
      <c r="I278" s="9">
        <v>0</v>
      </c>
    </row>
    <row r="279" spans="1:9" ht="12.95" customHeight="1" x14ac:dyDescent="0.2">
      <c r="A279" s="46" t="s">
        <v>81</v>
      </c>
      <c r="B279" s="6">
        <v>219.90000000000003</v>
      </c>
      <c r="C279" s="10">
        <v>-11.5</v>
      </c>
      <c r="D279" s="58">
        <f t="shared" si="171"/>
        <v>0</v>
      </c>
      <c r="E279" s="6">
        <v>208.40000000000003</v>
      </c>
      <c r="F279" s="6">
        <v>184.90000000000003</v>
      </c>
      <c r="G279" s="10">
        <v>0.40000000000000013</v>
      </c>
      <c r="H279" s="58">
        <f t="shared" si="172"/>
        <v>5.5511151231257827E-15</v>
      </c>
      <c r="I279" s="9">
        <v>185.30000000000004</v>
      </c>
    </row>
    <row r="280" spans="1:9" ht="12.95" customHeight="1" x14ac:dyDescent="0.2">
      <c r="A280" s="46" t="s">
        <v>82</v>
      </c>
      <c r="B280" s="6">
        <v>0</v>
      </c>
      <c r="C280" s="10">
        <v>0</v>
      </c>
      <c r="D280" s="58">
        <f t="shared" si="171"/>
        <v>0</v>
      </c>
      <c r="E280" s="6">
        <v>0</v>
      </c>
      <c r="F280" s="6">
        <v>0</v>
      </c>
      <c r="G280" s="10">
        <v>0</v>
      </c>
      <c r="H280" s="58">
        <f t="shared" si="172"/>
        <v>0</v>
      </c>
      <c r="I280" s="9">
        <v>0</v>
      </c>
    </row>
    <row r="281" spans="1:9" ht="12.95" customHeight="1" x14ac:dyDescent="0.2">
      <c r="A281" s="46" t="s">
        <v>83</v>
      </c>
      <c r="B281" s="58">
        <f t="shared" ref="B281:I281" si="173">SUM(B282,B283)</f>
        <v>3.0999999999999996</v>
      </c>
      <c r="C281" s="58">
        <f t="shared" si="173"/>
        <v>6</v>
      </c>
      <c r="D281" s="58">
        <f t="shared" si="173"/>
        <v>0</v>
      </c>
      <c r="E281" s="58">
        <f t="shared" si="173"/>
        <v>9.1</v>
      </c>
      <c r="F281" s="58">
        <f t="shared" si="173"/>
        <v>3.0999999999999996</v>
      </c>
      <c r="G281" s="58">
        <f t="shared" si="173"/>
        <v>6.1</v>
      </c>
      <c r="H281" s="58">
        <f t="shared" si="173"/>
        <v>0</v>
      </c>
      <c r="I281" s="59">
        <f t="shared" si="173"/>
        <v>9.1999999999999993</v>
      </c>
    </row>
    <row r="282" spans="1:9" ht="12.75" customHeight="1" x14ac:dyDescent="0.2">
      <c r="A282" s="22" t="s">
        <v>84</v>
      </c>
      <c r="B282" s="10" t="s">
        <v>224</v>
      </c>
      <c r="C282" s="10" t="s">
        <v>224</v>
      </c>
      <c r="D282" s="10" t="s">
        <v>224</v>
      </c>
      <c r="E282" s="10" t="s">
        <v>224</v>
      </c>
      <c r="F282" s="10" t="s">
        <v>224</v>
      </c>
      <c r="G282" s="10" t="s">
        <v>224</v>
      </c>
      <c r="H282" s="10" t="s">
        <v>224</v>
      </c>
      <c r="I282" s="11" t="s">
        <v>224</v>
      </c>
    </row>
    <row r="283" spans="1:9" ht="12.75" customHeight="1" x14ac:dyDescent="0.2">
      <c r="A283" s="22" t="s">
        <v>85</v>
      </c>
      <c r="B283" s="6">
        <v>3.0999999999999996</v>
      </c>
      <c r="C283" s="10">
        <v>6</v>
      </c>
      <c r="D283" s="58">
        <f t="shared" ref="D283" si="174">SUM(E283)-SUM(B283)-SUM(C283)</f>
        <v>0</v>
      </c>
      <c r="E283" s="6">
        <v>9.1</v>
      </c>
      <c r="F283" s="6">
        <v>3.0999999999999996</v>
      </c>
      <c r="G283" s="10">
        <v>6.1</v>
      </c>
      <c r="H283" s="58">
        <f t="shared" ref="H283" si="175">SUM(I283)-SUM(F283)-SUM(G283)</f>
        <v>0</v>
      </c>
      <c r="I283" s="9">
        <v>9.1999999999999993</v>
      </c>
    </row>
    <row r="284" spans="1:9" ht="12.75" customHeight="1" x14ac:dyDescent="0.2">
      <c r="A284" s="47" t="s">
        <v>86</v>
      </c>
      <c r="B284" s="58">
        <f t="shared" ref="B284:I284" si="176">SUM(B285,B286)</f>
        <v>0</v>
      </c>
      <c r="C284" s="58">
        <f t="shared" si="176"/>
        <v>0</v>
      </c>
      <c r="D284" s="58">
        <f t="shared" si="176"/>
        <v>0</v>
      </c>
      <c r="E284" s="58">
        <f t="shared" si="176"/>
        <v>0</v>
      </c>
      <c r="F284" s="58">
        <f t="shared" si="176"/>
        <v>0</v>
      </c>
      <c r="G284" s="58">
        <f t="shared" si="176"/>
        <v>0</v>
      </c>
      <c r="H284" s="58">
        <f t="shared" si="176"/>
        <v>0</v>
      </c>
      <c r="I284" s="59">
        <f t="shared" si="176"/>
        <v>0</v>
      </c>
    </row>
    <row r="285" spans="1:9" ht="12.75" customHeight="1" x14ac:dyDescent="0.2">
      <c r="A285" s="48" t="s">
        <v>87</v>
      </c>
      <c r="B285" s="10" t="s">
        <v>224</v>
      </c>
      <c r="C285" s="10" t="s">
        <v>224</v>
      </c>
      <c r="D285" s="10" t="s">
        <v>224</v>
      </c>
      <c r="E285" s="10" t="s">
        <v>224</v>
      </c>
      <c r="F285" s="10" t="s">
        <v>224</v>
      </c>
      <c r="G285" s="10" t="s">
        <v>224</v>
      </c>
      <c r="H285" s="10" t="s">
        <v>224</v>
      </c>
      <c r="I285" s="11" t="s">
        <v>224</v>
      </c>
    </row>
    <row r="286" spans="1:9" ht="12.75" customHeight="1" x14ac:dyDescent="0.2">
      <c r="A286" s="48" t="s">
        <v>88</v>
      </c>
      <c r="B286" s="10" t="s">
        <v>224</v>
      </c>
      <c r="C286" s="10" t="s">
        <v>224</v>
      </c>
      <c r="D286" s="10" t="s">
        <v>224</v>
      </c>
      <c r="E286" s="10" t="s">
        <v>224</v>
      </c>
      <c r="F286" s="10" t="s">
        <v>224</v>
      </c>
      <c r="G286" s="10" t="s">
        <v>224</v>
      </c>
      <c r="H286" s="10" t="s">
        <v>224</v>
      </c>
      <c r="I286" s="11" t="s">
        <v>224</v>
      </c>
    </row>
    <row r="287" spans="1:9" ht="12.75" customHeight="1" x14ac:dyDescent="0.2">
      <c r="A287" s="47" t="s">
        <v>89</v>
      </c>
      <c r="B287" s="10" t="s">
        <v>224</v>
      </c>
      <c r="C287" s="10" t="s">
        <v>224</v>
      </c>
      <c r="D287" s="10" t="s">
        <v>224</v>
      </c>
      <c r="E287" s="10" t="s">
        <v>224</v>
      </c>
      <c r="F287" s="10" t="s">
        <v>224</v>
      </c>
      <c r="G287" s="10" t="s">
        <v>224</v>
      </c>
      <c r="H287" s="10" t="s">
        <v>224</v>
      </c>
      <c r="I287" s="11" t="s">
        <v>224</v>
      </c>
    </row>
    <row r="288" spans="1:9" ht="15.95" customHeight="1" x14ac:dyDescent="0.2">
      <c r="A288" s="29" t="s">
        <v>90</v>
      </c>
      <c r="B288" s="56">
        <f>SUM(B289,B290,B313,B338,B352,B374,B396)</f>
        <v>59405.5</v>
      </c>
      <c r="C288" s="56">
        <f t="shared" ref="C288:D288" si="177">SUM(C289,C290,C313,C338,C352,C374,C396)</f>
        <v>-1423.1</v>
      </c>
      <c r="D288" s="56">
        <f t="shared" si="177"/>
        <v>9.8000000000012744</v>
      </c>
      <c r="E288" s="56">
        <f>SUM(E289,E290,E313,E338,E352,E374,E396)</f>
        <v>57992.2</v>
      </c>
      <c r="F288" s="56">
        <f>SUM(F289,F290,F313,F338,F352,F374,F396)</f>
        <v>55508.4</v>
      </c>
      <c r="G288" s="56">
        <f t="shared" ref="G288:H288" si="178">SUM(G289,G290,G313,G338,G352,G374,G396)</f>
        <v>-330.70000000000005</v>
      </c>
      <c r="H288" s="56">
        <f t="shared" si="178"/>
        <v>13.600000000000707</v>
      </c>
      <c r="I288" s="57">
        <f>SUM(I289,I290,I313,I338,I352,I374,I396)</f>
        <v>55191.3</v>
      </c>
    </row>
    <row r="289" spans="1:9" ht="15.95" customHeight="1" x14ac:dyDescent="0.2">
      <c r="A289" s="30" t="s">
        <v>91</v>
      </c>
      <c r="B289" s="10" t="s">
        <v>224</v>
      </c>
      <c r="C289" s="10" t="s">
        <v>224</v>
      </c>
      <c r="D289" s="10" t="s">
        <v>224</v>
      </c>
      <c r="E289" s="10" t="s">
        <v>224</v>
      </c>
      <c r="F289" s="10" t="s">
        <v>224</v>
      </c>
      <c r="G289" s="10" t="s">
        <v>224</v>
      </c>
      <c r="H289" s="10" t="s">
        <v>224</v>
      </c>
      <c r="I289" s="11" t="s">
        <v>224</v>
      </c>
    </row>
    <row r="290" spans="1:9" ht="15.95" customHeight="1" x14ac:dyDescent="0.2">
      <c r="A290" s="30" t="s">
        <v>92</v>
      </c>
      <c r="B290" s="6">
        <f t="shared" ref="B290:I290" si="179">SUM(B294,B297,B301,B304)</f>
        <v>35390.5</v>
      </c>
      <c r="C290" s="6">
        <f t="shared" si="179"/>
        <v>-338.9</v>
      </c>
      <c r="D290" s="6">
        <f t="shared" si="179"/>
        <v>0.10000000000215933</v>
      </c>
      <c r="E290" s="6">
        <f t="shared" si="179"/>
        <v>35051.700000000004</v>
      </c>
      <c r="F290" s="6">
        <f t="shared" si="179"/>
        <v>31979.000000000004</v>
      </c>
      <c r="G290" s="6">
        <f t="shared" si="179"/>
        <v>102.30000000000003</v>
      </c>
      <c r="H290" s="6">
        <f t="shared" si="179"/>
        <v>-0.20000000000082219</v>
      </c>
      <c r="I290" s="9">
        <f t="shared" si="179"/>
        <v>32081.100000000002</v>
      </c>
    </row>
    <row r="291" spans="1:9" ht="12.95" customHeight="1" x14ac:dyDescent="0.2">
      <c r="A291" s="27" t="s">
        <v>93</v>
      </c>
      <c r="B291" s="58">
        <f t="shared" ref="B291:I291" si="180">SUM(B292,B293)</f>
        <v>0</v>
      </c>
      <c r="C291" s="58">
        <f t="shared" si="180"/>
        <v>0</v>
      </c>
      <c r="D291" s="58">
        <f t="shared" si="180"/>
        <v>0</v>
      </c>
      <c r="E291" s="58">
        <f t="shared" si="180"/>
        <v>0</v>
      </c>
      <c r="F291" s="58">
        <f t="shared" si="180"/>
        <v>0</v>
      </c>
      <c r="G291" s="58">
        <f t="shared" si="180"/>
        <v>0</v>
      </c>
      <c r="H291" s="58">
        <f t="shared" si="180"/>
        <v>0</v>
      </c>
      <c r="I291" s="59">
        <f t="shared" si="180"/>
        <v>0</v>
      </c>
    </row>
    <row r="292" spans="1:9" ht="12.75" customHeight="1" x14ac:dyDescent="0.2">
      <c r="A292" s="25" t="s">
        <v>94</v>
      </c>
      <c r="B292" s="10" t="s">
        <v>224</v>
      </c>
      <c r="C292" s="10" t="s">
        <v>224</v>
      </c>
      <c r="D292" s="10" t="s">
        <v>224</v>
      </c>
      <c r="E292" s="10" t="s">
        <v>224</v>
      </c>
      <c r="F292" s="10" t="s">
        <v>224</v>
      </c>
      <c r="G292" s="10" t="s">
        <v>224</v>
      </c>
      <c r="H292" s="10" t="s">
        <v>224</v>
      </c>
      <c r="I292" s="11" t="s">
        <v>224</v>
      </c>
    </row>
    <row r="293" spans="1:9" ht="12.75" customHeight="1" x14ac:dyDescent="0.2">
      <c r="A293" s="25" t="s">
        <v>95</v>
      </c>
      <c r="B293" s="10" t="s">
        <v>224</v>
      </c>
      <c r="C293" s="10" t="s">
        <v>224</v>
      </c>
      <c r="D293" s="10" t="s">
        <v>224</v>
      </c>
      <c r="E293" s="10" t="s">
        <v>224</v>
      </c>
      <c r="F293" s="10" t="s">
        <v>224</v>
      </c>
      <c r="G293" s="10" t="s">
        <v>224</v>
      </c>
      <c r="H293" s="10" t="s">
        <v>224</v>
      </c>
      <c r="I293" s="11" t="s">
        <v>224</v>
      </c>
    </row>
    <row r="294" spans="1:9" ht="12.95" customHeight="1" x14ac:dyDescent="0.2">
      <c r="A294" s="24" t="s">
        <v>96</v>
      </c>
      <c r="B294" s="58">
        <f t="shared" ref="B294:I294" si="181">SUM(B295,B296)</f>
        <v>34.799999999999997</v>
      </c>
      <c r="C294" s="58">
        <f t="shared" si="181"/>
        <v>-2.6</v>
      </c>
      <c r="D294" s="58">
        <f t="shared" si="181"/>
        <v>9.9999999999999284E-2</v>
      </c>
      <c r="E294" s="58">
        <f t="shared" si="181"/>
        <v>32.299999999999997</v>
      </c>
      <c r="F294" s="58">
        <f t="shared" si="181"/>
        <v>44.499999999999993</v>
      </c>
      <c r="G294" s="58">
        <f t="shared" si="181"/>
        <v>1.7000000000000002</v>
      </c>
      <c r="H294" s="58">
        <f t="shared" si="181"/>
        <v>1.9095836023552692E-14</v>
      </c>
      <c r="I294" s="59">
        <f t="shared" si="181"/>
        <v>46.20000000000001</v>
      </c>
    </row>
    <row r="295" spans="1:9" ht="12.75" customHeight="1" x14ac:dyDescent="0.2">
      <c r="A295" s="23" t="s">
        <v>97</v>
      </c>
      <c r="B295" s="6">
        <v>24.100000000000012</v>
      </c>
      <c r="C295" s="10">
        <v>-2.7</v>
      </c>
      <c r="D295" s="58">
        <f t="shared" ref="D295:D296" si="182">SUM(E295)-SUM(B295)-SUM(C295)</f>
        <v>0</v>
      </c>
      <c r="E295" s="6">
        <v>21.400000000000013</v>
      </c>
      <c r="F295" s="6">
        <v>33.20000000000001</v>
      </c>
      <c r="G295" s="10">
        <v>3.1</v>
      </c>
      <c r="H295" s="58">
        <f t="shared" ref="H295:H296" si="183">SUM(I295)-SUM(F295)-SUM(G295)</f>
        <v>0</v>
      </c>
      <c r="I295" s="9">
        <v>36.300000000000011</v>
      </c>
    </row>
    <row r="296" spans="1:9" ht="12.75" customHeight="1" x14ac:dyDescent="0.2">
      <c r="A296" s="23" t="s">
        <v>98</v>
      </c>
      <c r="B296" s="6">
        <v>10.699999999999983</v>
      </c>
      <c r="C296" s="10">
        <v>0.1</v>
      </c>
      <c r="D296" s="58">
        <f t="shared" si="182"/>
        <v>9.9999999999999284E-2</v>
      </c>
      <c r="E296" s="6">
        <v>10.899999999999983</v>
      </c>
      <c r="F296" s="6">
        <v>11.299999999999981</v>
      </c>
      <c r="G296" s="10">
        <v>-1.4</v>
      </c>
      <c r="H296" s="58">
        <f t="shared" si="183"/>
        <v>1.9095836023552692E-14</v>
      </c>
      <c r="I296" s="9">
        <v>9.9</v>
      </c>
    </row>
    <row r="297" spans="1:9" ht="12.95" customHeight="1" x14ac:dyDescent="0.2">
      <c r="A297" s="27" t="s">
        <v>99</v>
      </c>
      <c r="B297" s="58">
        <f t="shared" ref="B297:I297" si="184">SUM(B298,B299)</f>
        <v>35355.699999999997</v>
      </c>
      <c r="C297" s="58">
        <f t="shared" si="184"/>
        <v>-336.29999999999995</v>
      </c>
      <c r="D297" s="58">
        <f t="shared" si="184"/>
        <v>2.1600499167107046E-12</v>
      </c>
      <c r="E297" s="58">
        <f t="shared" si="184"/>
        <v>35019.4</v>
      </c>
      <c r="F297" s="58">
        <f t="shared" si="184"/>
        <v>31934.500000000004</v>
      </c>
      <c r="G297" s="58">
        <f t="shared" si="184"/>
        <v>100.60000000000002</v>
      </c>
      <c r="H297" s="58">
        <f t="shared" si="184"/>
        <v>-0.20000000000084128</v>
      </c>
      <c r="I297" s="59">
        <f t="shared" si="184"/>
        <v>32034.9</v>
      </c>
    </row>
    <row r="298" spans="1:9" ht="12.75" customHeight="1" x14ac:dyDescent="0.2">
      <c r="A298" s="25" t="s">
        <v>100</v>
      </c>
      <c r="B298" s="6">
        <v>31838.9</v>
      </c>
      <c r="C298" s="10">
        <v>-496.9</v>
      </c>
      <c r="D298" s="58">
        <f t="shared" ref="D298:D299" si="185">SUM(E298)-SUM(B298)-SUM(C298)</f>
        <v>2.1600499167107046E-12</v>
      </c>
      <c r="E298" s="6">
        <v>31342.000000000004</v>
      </c>
      <c r="F298" s="6">
        <v>28312.300000000003</v>
      </c>
      <c r="G298" s="10">
        <v>-262.2</v>
      </c>
      <c r="H298" s="58">
        <f t="shared" ref="H298:H299" si="186">SUM(I298)-SUM(F298)-SUM(G298)</f>
        <v>-7.3896444519050419E-13</v>
      </c>
      <c r="I298" s="9">
        <v>28050.100000000002</v>
      </c>
    </row>
    <row r="299" spans="1:9" ht="12.75" customHeight="1" x14ac:dyDescent="0.2">
      <c r="A299" s="25" t="s">
        <v>101</v>
      </c>
      <c r="B299" s="6">
        <v>3516.7999999999993</v>
      </c>
      <c r="C299" s="10">
        <v>160.60000000000002</v>
      </c>
      <c r="D299" s="58">
        <f t="shared" si="185"/>
        <v>0</v>
      </c>
      <c r="E299" s="6">
        <v>3677.3999999999992</v>
      </c>
      <c r="F299" s="6">
        <v>3622.1999999999994</v>
      </c>
      <c r="G299" s="10">
        <v>362.8</v>
      </c>
      <c r="H299" s="58">
        <f t="shared" si="186"/>
        <v>-0.20000000000010232</v>
      </c>
      <c r="I299" s="9">
        <v>3984.7999999999993</v>
      </c>
    </row>
    <row r="300" spans="1:9" ht="12.75" customHeight="1" x14ac:dyDescent="0.2">
      <c r="A300" s="24" t="s">
        <v>102</v>
      </c>
      <c r="B300" s="10" t="s">
        <v>224</v>
      </c>
      <c r="C300" s="10" t="s">
        <v>224</v>
      </c>
      <c r="D300" s="10" t="s">
        <v>224</v>
      </c>
      <c r="E300" s="10" t="s">
        <v>224</v>
      </c>
      <c r="F300" s="10" t="s">
        <v>224</v>
      </c>
      <c r="G300" s="10" t="s">
        <v>224</v>
      </c>
      <c r="H300" s="10" t="s">
        <v>224</v>
      </c>
      <c r="I300" s="11" t="s">
        <v>224</v>
      </c>
    </row>
    <row r="301" spans="1:9" ht="12.95" customHeight="1" x14ac:dyDescent="0.2">
      <c r="A301" s="27" t="s">
        <v>103</v>
      </c>
      <c r="B301" s="58">
        <f t="shared" ref="B301:I301" si="187">SUM(B302,B303)</f>
        <v>0</v>
      </c>
      <c r="C301" s="58">
        <f t="shared" si="187"/>
        <v>0</v>
      </c>
      <c r="D301" s="58">
        <f t="shared" si="187"/>
        <v>0</v>
      </c>
      <c r="E301" s="58">
        <f t="shared" si="187"/>
        <v>0</v>
      </c>
      <c r="F301" s="58">
        <f t="shared" si="187"/>
        <v>0</v>
      </c>
      <c r="G301" s="58">
        <f t="shared" si="187"/>
        <v>0</v>
      </c>
      <c r="H301" s="58">
        <f t="shared" si="187"/>
        <v>0</v>
      </c>
      <c r="I301" s="59">
        <f t="shared" si="187"/>
        <v>0</v>
      </c>
    </row>
    <row r="302" spans="1:9" ht="12.75" customHeight="1" x14ac:dyDescent="0.2">
      <c r="A302" s="25" t="s">
        <v>104</v>
      </c>
      <c r="B302" s="6">
        <v>0</v>
      </c>
      <c r="C302" s="10">
        <v>0</v>
      </c>
      <c r="D302" s="58">
        <f t="shared" ref="D302:D303" si="188">SUM(E302)-SUM(B302)-SUM(C302)</f>
        <v>0</v>
      </c>
      <c r="E302" s="6">
        <v>0</v>
      </c>
      <c r="F302" s="6">
        <v>0</v>
      </c>
      <c r="G302" s="10">
        <v>0</v>
      </c>
      <c r="H302" s="58">
        <f t="shared" ref="H302:H303" si="189">SUM(I302)-SUM(F302)-SUM(G302)</f>
        <v>0</v>
      </c>
      <c r="I302" s="9">
        <v>0</v>
      </c>
    </row>
    <row r="303" spans="1:9" ht="12.75" customHeight="1" x14ac:dyDescent="0.2">
      <c r="A303" s="25" t="s">
        <v>105</v>
      </c>
      <c r="B303" s="6">
        <v>0</v>
      </c>
      <c r="C303" s="10">
        <v>0</v>
      </c>
      <c r="D303" s="58">
        <f t="shared" si="188"/>
        <v>0</v>
      </c>
      <c r="E303" s="6">
        <v>0</v>
      </c>
      <c r="F303" s="6">
        <v>0</v>
      </c>
      <c r="G303" s="10">
        <v>0</v>
      </c>
      <c r="H303" s="58">
        <f t="shared" si="189"/>
        <v>0</v>
      </c>
      <c r="I303" s="9">
        <v>0</v>
      </c>
    </row>
    <row r="304" spans="1:9" ht="12.95" customHeight="1" x14ac:dyDescent="0.2">
      <c r="A304" s="27" t="s">
        <v>106</v>
      </c>
      <c r="B304" s="58">
        <f t="shared" ref="B304:I304" si="190">SUM(B305,B306)</f>
        <v>0</v>
      </c>
      <c r="C304" s="58">
        <f t="shared" si="190"/>
        <v>0</v>
      </c>
      <c r="D304" s="58">
        <f t="shared" si="190"/>
        <v>0</v>
      </c>
      <c r="E304" s="58">
        <f t="shared" si="190"/>
        <v>0</v>
      </c>
      <c r="F304" s="58">
        <f t="shared" si="190"/>
        <v>0</v>
      </c>
      <c r="G304" s="58">
        <f t="shared" si="190"/>
        <v>0</v>
      </c>
      <c r="H304" s="58">
        <f t="shared" si="190"/>
        <v>0</v>
      </c>
      <c r="I304" s="59">
        <f t="shared" si="190"/>
        <v>0</v>
      </c>
    </row>
    <row r="305" spans="1:9" ht="12.75" customHeight="1" x14ac:dyDescent="0.2">
      <c r="A305" s="25" t="s">
        <v>107</v>
      </c>
      <c r="B305" s="58">
        <f t="shared" ref="B305:I306" si="191">SUM(B308,B311)</f>
        <v>0</v>
      </c>
      <c r="C305" s="58">
        <f t="shared" si="191"/>
        <v>0</v>
      </c>
      <c r="D305" s="58">
        <f t="shared" si="191"/>
        <v>0</v>
      </c>
      <c r="E305" s="58">
        <f t="shared" si="191"/>
        <v>0</v>
      </c>
      <c r="F305" s="58">
        <f t="shared" si="191"/>
        <v>0</v>
      </c>
      <c r="G305" s="58">
        <f t="shared" si="191"/>
        <v>0</v>
      </c>
      <c r="H305" s="58">
        <f t="shared" si="191"/>
        <v>0</v>
      </c>
      <c r="I305" s="59">
        <f t="shared" si="191"/>
        <v>0</v>
      </c>
    </row>
    <row r="306" spans="1:9" ht="12.75" customHeight="1" x14ac:dyDescent="0.2">
      <c r="A306" s="25" t="s">
        <v>108</v>
      </c>
      <c r="B306" s="58">
        <f t="shared" si="191"/>
        <v>0</v>
      </c>
      <c r="C306" s="58">
        <f t="shared" si="191"/>
        <v>0</v>
      </c>
      <c r="D306" s="58">
        <f t="shared" si="191"/>
        <v>0</v>
      </c>
      <c r="E306" s="58">
        <f t="shared" si="191"/>
        <v>0</v>
      </c>
      <c r="F306" s="58">
        <f t="shared" si="191"/>
        <v>0</v>
      </c>
      <c r="G306" s="58">
        <f t="shared" si="191"/>
        <v>0</v>
      </c>
      <c r="H306" s="58">
        <f t="shared" si="191"/>
        <v>0</v>
      </c>
      <c r="I306" s="59">
        <f t="shared" si="191"/>
        <v>0</v>
      </c>
    </row>
    <row r="307" spans="1:9" ht="12.75" customHeight="1" x14ac:dyDescent="0.2">
      <c r="A307" s="28" t="s">
        <v>109</v>
      </c>
      <c r="B307" s="58">
        <f t="shared" ref="B307:I307" si="192">SUM(B308,B309)</f>
        <v>0</v>
      </c>
      <c r="C307" s="58">
        <f t="shared" si="192"/>
        <v>0</v>
      </c>
      <c r="D307" s="58">
        <f t="shared" si="192"/>
        <v>0</v>
      </c>
      <c r="E307" s="58">
        <f t="shared" si="192"/>
        <v>0</v>
      </c>
      <c r="F307" s="58">
        <f t="shared" si="192"/>
        <v>0</v>
      </c>
      <c r="G307" s="58">
        <f t="shared" si="192"/>
        <v>0</v>
      </c>
      <c r="H307" s="58">
        <f t="shared" si="192"/>
        <v>0</v>
      </c>
      <c r="I307" s="59">
        <f t="shared" si="192"/>
        <v>0</v>
      </c>
    </row>
    <row r="308" spans="1:9" ht="12.75" customHeight="1" x14ac:dyDescent="0.2">
      <c r="A308" s="26" t="s">
        <v>110</v>
      </c>
      <c r="B308" s="10" t="s">
        <v>224</v>
      </c>
      <c r="C308" s="10" t="s">
        <v>224</v>
      </c>
      <c r="D308" s="10" t="s">
        <v>224</v>
      </c>
      <c r="E308" s="10" t="s">
        <v>224</v>
      </c>
      <c r="F308" s="10" t="s">
        <v>224</v>
      </c>
      <c r="G308" s="10" t="s">
        <v>224</v>
      </c>
      <c r="H308" s="10" t="s">
        <v>224</v>
      </c>
      <c r="I308" s="11" t="s">
        <v>224</v>
      </c>
    </row>
    <row r="309" spans="1:9" ht="12.75" customHeight="1" x14ac:dyDescent="0.2">
      <c r="A309" s="26" t="s">
        <v>111</v>
      </c>
      <c r="B309" s="10" t="s">
        <v>224</v>
      </c>
      <c r="C309" s="10" t="s">
        <v>224</v>
      </c>
      <c r="D309" s="10" t="s">
        <v>224</v>
      </c>
      <c r="E309" s="10" t="s">
        <v>224</v>
      </c>
      <c r="F309" s="10" t="s">
        <v>224</v>
      </c>
      <c r="G309" s="10" t="s">
        <v>224</v>
      </c>
      <c r="H309" s="10" t="s">
        <v>224</v>
      </c>
      <c r="I309" s="11" t="s">
        <v>224</v>
      </c>
    </row>
    <row r="310" spans="1:9" ht="12.75" customHeight="1" x14ac:dyDescent="0.2">
      <c r="A310" s="28" t="s">
        <v>228</v>
      </c>
      <c r="B310" s="58">
        <f t="shared" ref="B310:I310" si="193">SUM(B311,B312)</f>
        <v>0</v>
      </c>
      <c r="C310" s="58">
        <f t="shared" si="193"/>
        <v>0</v>
      </c>
      <c r="D310" s="58">
        <f t="shared" si="193"/>
        <v>0</v>
      </c>
      <c r="E310" s="58">
        <f t="shared" si="193"/>
        <v>0</v>
      </c>
      <c r="F310" s="58">
        <f t="shared" si="193"/>
        <v>0</v>
      </c>
      <c r="G310" s="58">
        <f t="shared" si="193"/>
        <v>0</v>
      </c>
      <c r="H310" s="58">
        <f t="shared" si="193"/>
        <v>0</v>
      </c>
      <c r="I310" s="59">
        <f t="shared" si="193"/>
        <v>0</v>
      </c>
    </row>
    <row r="311" spans="1:9" ht="12.75" customHeight="1" x14ac:dyDescent="0.2">
      <c r="A311" s="26" t="s">
        <v>229</v>
      </c>
      <c r="B311" s="10" t="s">
        <v>224</v>
      </c>
      <c r="C311" s="10" t="s">
        <v>224</v>
      </c>
      <c r="D311" s="10" t="s">
        <v>224</v>
      </c>
      <c r="E311" s="10" t="s">
        <v>224</v>
      </c>
      <c r="F311" s="10" t="s">
        <v>224</v>
      </c>
      <c r="G311" s="10" t="s">
        <v>224</v>
      </c>
      <c r="H311" s="10" t="s">
        <v>224</v>
      </c>
      <c r="I311" s="11" t="s">
        <v>224</v>
      </c>
    </row>
    <row r="312" spans="1:9" ht="12.75" customHeight="1" x14ac:dyDescent="0.2">
      <c r="A312" s="26" t="s">
        <v>230</v>
      </c>
      <c r="B312" s="10" t="s">
        <v>224</v>
      </c>
      <c r="C312" s="10" t="s">
        <v>224</v>
      </c>
      <c r="D312" s="10" t="s">
        <v>224</v>
      </c>
      <c r="E312" s="10" t="s">
        <v>224</v>
      </c>
      <c r="F312" s="10" t="s">
        <v>224</v>
      </c>
      <c r="G312" s="10" t="s">
        <v>224</v>
      </c>
      <c r="H312" s="10" t="s">
        <v>224</v>
      </c>
      <c r="I312" s="11" t="s">
        <v>224</v>
      </c>
    </row>
    <row r="313" spans="1:9" ht="15.95" customHeight="1" x14ac:dyDescent="0.2">
      <c r="A313" s="30" t="s">
        <v>115</v>
      </c>
      <c r="B313" s="6">
        <f t="shared" ref="B313:I313" si="194">SUM(B314,B318,B322,B325,B329)</f>
        <v>19951.599999999999</v>
      </c>
      <c r="C313" s="6">
        <f t="shared" si="194"/>
        <v>-1214.3</v>
      </c>
      <c r="D313" s="6">
        <f t="shared" si="194"/>
        <v>7.1999999999985391</v>
      </c>
      <c r="E313" s="6">
        <f t="shared" si="194"/>
        <v>18744.499999999996</v>
      </c>
      <c r="F313" s="6">
        <f t="shared" si="194"/>
        <v>19259.5</v>
      </c>
      <c r="G313" s="6">
        <f t="shared" si="194"/>
        <v>-416.1</v>
      </c>
      <c r="H313" s="6">
        <f t="shared" si="194"/>
        <v>8.0000000000013678</v>
      </c>
      <c r="I313" s="9">
        <f t="shared" si="194"/>
        <v>18851.399999999998</v>
      </c>
    </row>
    <row r="314" spans="1:9" ht="12.95" customHeight="1" x14ac:dyDescent="0.2">
      <c r="A314" s="27" t="s">
        <v>116</v>
      </c>
      <c r="B314" s="10">
        <f t="shared" ref="B314:I314" si="195">SUM(B315,B316,B317)</f>
        <v>0</v>
      </c>
      <c r="C314" s="10">
        <f t="shared" si="195"/>
        <v>0</v>
      </c>
      <c r="D314" s="10">
        <f t="shared" si="195"/>
        <v>0</v>
      </c>
      <c r="E314" s="10">
        <f t="shared" si="195"/>
        <v>0</v>
      </c>
      <c r="F314" s="10">
        <f t="shared" si="195"/>
        <v>0</v>
      </c>
      <c r="G314" s="10">
        <f t="shared" si="195"/>
        <v>0</v>
      </c>
      <c r="H314" s="10">
        <f t="shared" si="195"/>
        <v>0</v>
      </c>
      <c r="I314" s="11">
        <f t="shared" si="195"/>
        <v>0</v>
      </c>
    </row>
    <row r="315" spans="1:9" ht="12.75" customHeight="1" x14ac:dyDescent="0.2">
      <c r="A315" s="25" t="s">
        <v>223</v>
      </c>
      <c r="B315" s="10" t="s">
        <v>224</v>
      </c>
      <c r="C315" s="10" t="s">
        <v>224</v>
      </c>
      <c r="D315" s="10" t="s">
        <v>224</v>
      </c>
      <c r="E315" s="10" t="s">
        <v>224</v>
      </c>
      <c r="F315" s="10" t="s">
        <v>224</v>
      </c>
      <c r="G315" s="10" t="s">
        <v>224</v>
      </c>
      <c r="H315" s="10" t="s">
        <v>224</v>
      </c>
      <c r="I315" s="11" t="s">
        <v>224</v>
      </c>
    </row>
    <row r="316" spans="1:9" ht="12.75" customHeight="1" x14ac:dyDescent="0.2">
      <c r="A316" s="25" t="s">
        <v>118</v>
      </c>
      <c r="B316" s="10" t="s">
        <v>224</v>
      </c>
      <c r="C316" s="10" t="s">
        <v>224</v>
      </c>
      <c r="D316" s="10" t="s">
        <v>224</v>
      </c>
      <c r="E316" s="10" t="s">
        <v>224</v>
      </c>
      <c r="F316" s="10" t="s">
        <v>224</v>
      </c>
      <c r="G316" s="10" t="s">
        <v>224</v>
      </c>
      <c r="H316" s="10" t="s">
        <v>224</v>
      </c>
      <c r="I316" s="11" t="s">
        <v>224</v>
      </c>
    </row>
    <row r="317" spans="1:9" ht="12.75" customHeight="1" x14ac:dyDescent="0.2">
      <c r="A317" s="25" t="s">
        <v>119</v>
      </c>
      <c r="B317" s="10" t="s">
        <v>224</v>
      </c>
      <c r="C317" s="10" t="s">
        <v>224</v>
      </c>
      <c r="D317" s="10" t="s">
        <v>224</v>
      </c>
      <c r="E317" s="10" t="s">
        <v>224</v>
      </c>
      <c r="F317" s="10" t="s">
        <v>224</v>
      </c>
      <c r="G317" s="10" t="s">
        <v>224</v>
      </c>
      <c r="H317" s="10" t="s">
        <v>224</v>
      </c>
      <c r="I317" s="11" t="s">
        <v>224</v>
      </c>
    </row>
    <row r="318" spans="1:9" ht="12.95" customHeight="1" x14ac:dyDescent="0.2">
      <c r="A318" s="24" t="s">
        <v>120</v>
      </c>
      <c r="B318" s="10">
        <f t="shared" ref="B318:I318" si="196">SUM(B319,B320,B321)</f>
        <v>0</v>
      </c>
      <c r="C318" s="10">
        <f t="shared" si="196"/>
        <v>0</v>
      </c>
      <c r="D318" s="10">
        <f t="shared" si="196"/>
        <v>0</v>
      </c>
      <c r="E318" s="10">
        <f t="shared" si="196"/>
        <v>0</v>
      </c>
      <c r="F318" s="10">
        <f t="shared" si="196"/>
        <v>0</v>
      </c>
      <c r="G318" s="10">
        <f t="shared" si="196"/>
        <v>0</v>
      </c>
      <c r="H318" s="10">
        <f t="shared" si="196"/>
        <v>0</v>
      </c>
      <c r="I318" s="11">
        <f t="shared" si="196"/>
        <v>0</v>
      </c>
    </row>
    <row r="319" spans="1:9" ht="12.75" customHeight="1" x14ac:dyDescent="0.2">
      <c r="A319" s="23" t="s">
        <v>217</v>
      </c>
      <c r="B319" s="6">
        <v>0</v>
      </c>
      <c r="C319" s="10">
        <v>0</v>
      </c>
      <c r="D319" s="58">
        <f t="shared" ref="D319:D321" si="197">SUM(E319)-SUM(B319)-SUM(C319)</f>
        <v>0</v>
      </c>
      <c r="E319" s="6">
        <v>0</v>
      </c>
      <c r="F319" s="6">
        <v>0</v>
      </c>
      <c r="G319" s="10">
        <v>0</v>
      </c>
      <c r="H319" s="58">
        <f t="shared" ref="H319:H321" si="198">SUM(I319)-SUM(F319)-SUM(G319)</f>
        <v>0</v>
      </c>
      <c r="I319" s="9">
        <v>0</v>
      </c>
    </row>
    <row r="320" spans="1:9" ht="12.75" customHeight="1" x14ac:dyDescent="0.2">
      <c r="A320" s="23" t="s">
        <v>122</v>
      </c>
      <c r="B320" s="6">
        <v>0</v>
      </c>
      <c r="C320" s="10">
        <v>0</v>
      </c>
      <c r="D320" s="58">
        <f t="shared" si="197"/>
        <v>0</v>
      </c>
      <c r="E320" s="6">
        <v>0</v>
      </c>
      <c r="F320" s="6">
        <v>0</v>
      </c>
      <c r="G320" s="10">
        <v>0</v>
      </c>
      <c r="H320" s="58">
        <f t="shared" si="198"/>
        <v>0</v>
      </c>
      <c r="I320" s="9">
        <v>0</v>
      </c>
    </row>
    <row r="321" spans="1:9" ht="12.75" customHeight="1" x14ac:dyDescent="0.2">
      <c r="A321" s="23" t="s">
        <v>123</v>
      </c>
      <c r="B321" s="6">
        <v>0</v>
      </c>
      <c r="C321" s="10">
        <v>0</v>
      </c>
      <c r="D321" s="58">
        <f t="shared" si="197"/>
        <v>0</v>
      </c>
      <c r="E321" s="6">
        <v>0</v>
      </c>
      <c r="F321" s="6">
        <v>0</v>
      </c>
      <c r="G321" s="10">
        <v>0</v>
      </c>
      <c r="H321" s="58">
        <f t="shared" si="198"/>
        <v>0</v>
      </c>
      <c r="I321" s="9">
        <v>0</v>
      </c>
    </row>
    <row r="322" spans="1:9" ht="12.95" customHeight="1" x14ac:dyDescent="0.2">
      <c r="A322" s="27" t="s">
        <v>124</v>
      </c>
      <c r="B322" s="58">
        <f t="shared" ref="B322:I322" si="199">SUM(B323,B324)</f>
        <v>10201.299999999999</v>
      </c>
      <c r="C322" s="58">
        <f t="shared" si="199"/>
        <v>-1398.7</v>
      </c>
      <c r="D322" s="58">
        <f t="shared" si="199"/>
        <v>-9.0949470177292824E-13</v>
      </c>
      <c r="E322" s="58">
        <f t="shared" si="199"/>
        <v>8802.5999999999985</v>
      </c>
      <c r="F322" s="58">
        <f t="shared" si="199"/>
        <v>9109.5</v>
      </c>
      <c r="G322" s="58">
        <f t="shared" si="199"/>
        <v>-464.90000000000003</v>
      </c>
      <c r="H322" s="58">
        <f t="shared" si="199"/>
        <v>0.10000000000109122</v>
      </c>
      <c r="I322" s="59">
        <f t="shared" si="199"/>
        <v>8644.7000000000007</v>
      </c>
    </row>
    <row r="323" spans="1:9" ht="12.75" customHeight="1" x14ac:dyDescent="0.2">
      <c r="A323" s="25" t="s">
        <v>125</v>
      </c>
      <c r="B323" s="6">
        <v>5882.8999999999987</v>
      </c>
      <c r="C323" s="10">
        <v>-1625.2</v>
      </c>
      <c r="D323" s="58">
        <f t="shared" ref="D323:D324" si="200">SUM(E323)-SUM(B323)-SUM(C323)</f>
        <v>0</v>
      </c>
      <c r="E323" s="6">
        <v>4257.6999999999989</v>
      </c>
      <c r="F323" s="6">
        <v>4287.3999999999987</v>
      </c>
      <c r="G323" s="10">
        <v>-468.6</v>
      </c>
      <c r="H323" s="58">
        <f t="shared" ref="H323:H324" si="201">SUM(I323)-SUM(F323)-SUM(G323)</f>
        <v>0</v>
      </c>
      <c r="I323" s="9">
        <v>3818.7999999999988</v>
      </c>
    </row>
    <row r="324" spans="1:9" ht="12.75" customHeight="1" x14ac:dyDescent="0.2">
      <c r="A324" s="25" t="s">
        <v>126</v>
      </c>
      <c r="B324" s="6">
        <v>4318.4000000000005</v>
      </c>
      <c r="C324" s="10">
        <v>226.5</v>
      </c>
      <c r="D324" s="58">
        <f t="shared" si="200"/>
        <v>-9.0949470177292824E-13</v>
      </c>
      <c r="E324" s="6">
        <v>4544.8999999999996</v>
      </c>
      <c r="F324" s="6">
        <v>4822.1000000000004</v>
      </c>
      <c r="G324" s="10">
        <v>3.7</v>
      </c>
      <c r="H324" s="58">
        <f t="shared" si="201"/>
        <v>0.10000000000109122</v>
      </c>
      <c r="I324" s="9">
        <v>4825.9000000000015</v>
      </c>
    </row>
    <row r="325" spans="1:9" ht="12.95" customHeight="1" x14ac:dyDescent="0.2">
      <c r="A325" s="27" t="s">
        <v>127</v>
      </c>
      <c r="B325" s="10">
        <f t="shared" ref="B325:I325" si="202">SUM(B326,B327,B328)</f>
        <v>5478.7999999999993</v>
      </c>
      <c r="C325" s="10">
        <f t="shared" si="202"/>
        <v>182.9</v>
      </c>
      <c r="D325" s="10">
        <f t="shared" si="202"/>
        <v>7.1999999999994486</v>
      </c>
      <c r="E325" s="10">
        <f t="shared" si="202"/>
        <v>5668.8999999999987</v>
      </c>
      <c r="F325" s="10">
        <f t="shared" si="202"/>
        <v>5888.0999999999985</v>
      </c>
      <c r="G325" s="10">
        <f t="shared" si="202"/>
        <v>50.3</v>
      </c>
      <c r="H325" s="10">
        <f t="shared" si="202"/>
        <v>7.7000000000000028</v>
      </c>
      <c r="I325" s="11">
        <f t="shared" si="202"/>
        <v>5946.0999999999985</v>
      </c>
    </row>
    <row r="326" spans="1:9" ht="12.75" customHeight="1" x14ac:dyDescent="0.2">
      <c r="A326" s="25" t="s">
        <v>218</v>
      </c>
      <c r="B326" s="10" t="s">
        <v>224</v>
      </c>
      <c r="C326" s="10" t="s">
        <v>224</v>
      </c>
      <c r="D326" s="10" t="s">
        <v>224</v>
      </c>
      <c r="E326" s="10" t="s">
        <v>224</v>
      </c>
      <c r="F326" s="10" t="s">
        <v>224</v>
      </c>
      <c r="G326" s="10" t="s">
        <v>224</v>
      </c>
      <c r="H326" s="10" t="s">
        <v>224</v>
      </c>
      <c r="I326" s="11" t="s">
        <v>224</v>
      </c>
    </row>
    <row r="327" spans="1:9" ht="12.75" customHeight="1" x14ac:dyDescent="0.2">
      <c r="A327" s="25" t="s">
        <v>129</v>
      </c>
      <c r="B327" s="6">
        <v>0</v>
      </c>
      <c r="C327" s="10">
        <v>0</v>
      </c>
      <c r="D327" s="58">
        <f t="shared" ref="D327:D328" si="203">SUM(E327)-SUM(B327)-SUM(C327)</f>
        <v>0</v>
      </c>
      <c r="E327" s="6">
        <v>0</v>
      </c>
      <c r="F327" s="6">
        <v>0</v>
      </c>
      <c r="G327" s="10">
        <v>0</v>
      </c>
      <c r="H327" s="58">
        <f t="shared" ref="H327:H328" si="204">SUM(I327)-SUM(F327)-SUM(G327)</f>
        <v>0</v>
      </c>
      <c r="I327" s="9">
        <v>0</v>
      </c>
    </row>
    <row r="328" spans="1:9" ht="12.75" customHeight="1" x14ac:dyDescent="0.2">
      <c r="A328" s="25" t="s">
        <v>130</v>
      </c>
      <c r="B328" s="6">
        <v>5478.7999999999993</v>
      </c>
      <c r="C328" s="10">
        <v>182.9</v>
      </c>
      <c r="D328" s="58">
        <f t="shared" si="203"/>
        <v>7.1999999999994486</v>
      </c>
      <c r="E328" s="6">
        <v>5668.8999999999987</v>
      </c>
      <c r="F328" s="6">
        <v>5888.0999999999985</v>
      </c>
      <c r="G328" s="10">
        <v>50.3</v>
      </c>
      <c r="H328" s="58">
        <f t="shared" si="204"/>
        <v>7.7000000000000028</v>
      </c>
      <c r="I328" s="9">
        <v>5946.0999999999985</v>
      </c>
    </row>
    <row r="329" spans="1:9" ht="12.95" customHeight="1" x14ac:dyDescent="0.2">
      <c r="A329" s="27" t="s">
        <v>131</v>
      </c>
      <c r="B329" s="58">
        <f t="shared" ref="B329:I329" si="205">SUM(B330,B331)</f>
        <v>4271.4999999999991</v>
      </c>
      <c r="C329" s="58">
        <f t="shared" si="205"/>
        <v>1.5000000000000004</v>
      </c>
      <c r="D329" s="58">
        <f t="shared" si="205"/>
        <v>0</v>
      </c>
      <c r="E329" s="58">
        <f t="shared" si="205"/>
        <v>4272.9999999999991</v>
      </c>
      <c r="F329" s="58">
        <f t="shared" si="205"/>
        <v>4261.8999999999996</v>
      </c>
      <c r="G329" s="58">
        <f t="shared" si="205"/>
        <v>-1.5000000000000002</v>
      </c>
      <c r="H329" s="58">
        <f t="shared" si="205"/>
        <v>0.20000000000027307</v>
      </c>
      <c r="I329" s="59">
        <f t="shared" si="205"/>
        <v>4260.5999999999995</v>
      </c>
    </row>
    <row r="330" spans="1:9" ht="12.75" customHeight="1" x14ac:dyDescent="0.2">
      <c r="A330" s="25" t="s">
        <v>132</v>
      </c>
      <c r="B330" s="58">
        <f t="shared" ref="B330:I331" si="206">SUM(B333,B336)</f>
        <v>1656.2999999999997</v>
      </c>
      <c r="C330" s="58">
        <f t="shared" si="206"/>
        <v>-1</v>
      </c>
      <c r="D330" s="58">
        <f t="shared" si="206"/>
        <v>0</v>
      </c>
      <c r="E330" s="58">
        <f t="shared" si="206"/>
        <v>1655.2999999999997</v>
      </c>
      <c r="F330" s="58">
        <f t="shared" si="206"/>
        <v>1650.9999999999998</v>
      </c>
      <c r="G330" s="58">
        <f t="shared" si="206"/>
        <v>-3.4000000000000004</v>
      </c>
      <c r="H330" s="58">
        <f t="shared" si="206"/>
        <v>3.6415315207705135E-13</v>
      </c>
      <c r="I330" s="59">
        <f t="shared" si="206"/>
        <v>1647.6000000000001</v>
      </c>
    </row>
    <row r="331" spans="1:9" ht="12.75" customHeight="1" x14ac:dyDescent="0.2">
      <c r="A331" s="25" t="s">
        <v>133</v>
      </c>
      <c r="B331" s="58">
        <f t="shared" si="206"/>
        <v>2615.1999999999994</v>
      </c>
      <c r="C331" s="58">
        <f t="shared" si="206"/>
        <v>2.5000000000000004</v>
      </c>
      <c r="D331" s="58">
        <f t="shared" si="206"/>
        <v>0</v>
      </c>
      <c r="E331" s="58">
        <f t="shared" si="206"/>
        <v>2617.6999999999994</v>
      </c>
      <c r="F331" s="58">
        <f t="shared" si="206"/>
        <v>2610.8999999999996</v>
      </c>
      <c r="G331" s="58">
        <f t="shared" si="206"/>
        <v>1.9000000000000001</v>
      </c>
      <c r="H331" s="58">
        <f t="shared" si="206"/>
        <v>0.19999999999990892</v>
      </c>
      <c r="I331" s="59">
        <f t="shared" si="206"/>
        <v>2612.9999999999995</v>
      </c>
    </row>
    <row r="332" spans="1:9" ht="12.75" customHeight="1" x14ac:dyDescent="0.2">
      <c r="A332" s="28" t="s">
        <v>134</v>
      </c>
      <c r="B332" s="58">
        <f t="shared" ref="B332:I332" si="207">SUM(B333,B334)</f>
        <v>0</v>
      </c>
      <c r="C332" s="58">
        <f t="shared" si="207"/>
        <v>0</v>
      </c>
      <c r="D332" s="58">
        <f t="shared" si="207"/>
        <v>0</v>
      </c>
      <c r="E332" s="58">
        <f t="shared" si="207"/>
        <v>0</v>
      </c>
      <c r="F332" s="58">
        <f t="shared" si="207"/>
        <v>0</v>
      </c>
      <c r="G332" s="58">
        <f t="shared" si="207"/>
        <v>0</v>
      </c>
      <c r="H332" s="58">
        <f t="shared" si="207"/>
        <v>0</v>
      </c>
      <c r="I332" s="59">
        <f t="shared" si="207"/>
        <v>0</v>
      </c>
    </row>
    <row r="333" spans="1:9" ht="12.75" customHeight="1" x14ac:dyDescent="0.2">
      <c r="A333" s="26" t="s">
        <v>135</v>
      </c>
      <c r="B333" s="10" t="s">
        <v>224</v>
      </c>
      <c r="C333" s="10" t="s">
        <v>224</v>
      </c>
      <c r="D333" s="10" t="s">
        <v>224</v>
      </c>
      <c r="E333" s="10" t="s">
        <v>224</v>
      </c>
      <c r="F333" s="10" t="s">
        <v>224</v>
      </c>
      <c r="G333" s="10" t="s">
        <v>224</v>
      </c>
      <c r="H333" s="10" t="s">
        <v>224</v>
      </c>
      <c r="I333" s="11" t="s">
        <v>224</v>
      </c>
    </row>
    <row r="334" spans="1:9" ht="12.75" customHeight="1" x14ac:dyDescent="0.2">
      <c r="A334" s="26" t="s">
        <v>136</v>
      </c>
      <c r="B334" s="10" t="s">
        <v>224</v>
      </c>
      <c r="C334" s="10" t="s">
        <v>224</v>
      </c>
      <c r="D334" s="10" t="s">
        <v>224</v>
      </c>
      <c r="E334" s="10" t="s">
        <v>224</v>
      </c>
      <c r="F334" s="10" t="s">
        <v>224</v>
      </c>
      <c r="G334" s="10" t="s">
        <v>224</v>
      </c>
      <c r="H334" s="10" t="s">
        <v>224</v>
      </c>
      <c r="I334" s="11" t="s">
        <v>224</v>
      </c>
    </row>
    <row r="335" spans="1:9" ht="12.75" customHeight="1" x14ac:dyDescent="0.2">
      <c r="A335" s="28" t="s">
        <v>137</v>
      </c>
      <c r="B335" s="58">
        <f t="shared" ref="B335:I335" si="208">SUM(B336,B337)</f>
        <v>4271.4999999999991</v>
      </c>
      <c r="C335" s="58">
        <f t="shared" si="208"/>
        <v>1.5000000000000004</v>
      </c>
      <c r="D335" s="58">
        <f t="shared" si="208"/>
        <v>0</v>
      </c>
      <c r="E335" s="58">
        <f t="shared" si="208"/>
        <v>4272.9999999999991</v>
      </c>
      <c r="F335" s="58">
        <f t="shared" si="208"/>
        <v>4261.8999999999996</v>
      </c>
      <c r="G335" s="58">
        <f t="shared" si="208"/>
        <v>-1.5000000000000002</v>
      </c>
      <c r="H335" s="58">
        <f t="shared" si="208"/>
        <v>0.20000000000027307</v>
      </c>
      <c r="I335" s="59">
        <f t="shared" si="208"/>
        <v>4260.5999999999995</v>
      </c>
    </row>
    <row r="336" spans="1:9" ht="12.75" customHeight="1" x14ac:dyDescent="0.2">
      <c r="A336" s="26" t="s">
        <v>138</v>
      </c>
      <c r="B336" s="6">
        <v>1656.2999999999997</v>
      </c>
      <c r="C336" s="10">
        <v>-1</v>
      </c>
      <c r="D336" s="58">
        <f t="shared" ref="D336:D337" si="209">SUM(E336)-SUM(B336)-SUM(C336)</f>
        <v>0</v>
      </c>
      <c r="E336" s="6">
        <v>1655.2999999999997</v>
      </c>
      <c r="F336" s="6">
        <v>1650.9999999999998</v>
      </c>
      <c r="G336" s="10">
        <v>-3.4000000000000004</v>
      </c>
      <c r="H336" s="58">
        <f t="shared" ref="H336:H337" si="210">SUM(I336)-SUM(F336)-SUM(G336)</f>
        <v>3.6415315207705135E-13</v>
      </c>
      <c r="I336" s="9">
        <v>1647.6000000000001</v>
      </c>
    </row>
    <row r="337" spans="1:9" ht="12.75" customHeight="1" x14ac:dyDescent="0.2">
      <c r="A337" s="26" t="s">
        <v>139</v>
      </c>
      <c r="B337" s="6">
        <v>2615.1999999999994</v>
      </c>
      <c r="C337" s="10">
        <v>2.5000000000000004</v>
      </c>
      <c r="D337" s="58">
        <f t="shared" si="209"/>
        <v>0</v>
      </c>
      <c r="E337" s="6">
        <v>2617.6999999999994</v>
      </c>
      <c r="F337" s="6">
        <v>2610.8999999999996</v>
      </c>
      <c r="G337" s="10">
        <v>1.9000000000000001</v>
      </c>
      <c r="H337" s="58">
        <f t="shared" si="210"/>
        <v>0.19999999999990892</v>
      </c>
      <c r="I337" s="9">
        <v>2612.9999999999995</v>
      </c>
    </row>
    <row r="338" spans="1:9" ht="15.95" customHeight="1" x14ac:dyDescent="0.2">
      <c r="A338" s="30" t="s">
        <v>140</v>
      </c>
      <c r="B338" s="10">
        <f>SUM(B340,B341,B342,B343)</f>
        <v>0</v>
      </c>
      <c r="C338" s="10">
        <f t="shared" ref="C338:D338" si="211">SUM(C340,C341,C342,C343)</f>
        <v>0</v>
      </c>
      <c r="D338" s="10">
        <f t="shared" si="211"/>
        <v>0</v>
      </c>
      <c r="E338" s="10">
        <f>SUM(E340,E341,E342,E343)</f>
        <v>0</v>
      </c>
      <c r="F338" s="10">
        <f>SUM(F340,F341,F342,F343)</f>
        <v>0</v>
      </c>
      <c r="G338" s="10">
        <f t="shared" ref="G338:H338" si="212">SUM(G340,G341,G342,G343)</f>
        <v>0</v>
      </c>
      <c r="H338" s="10">
        <f t="shared" si="212"/>
        <v>0</v>
      </c>
      <c r="I338" s="11">
        <f>SUM(I340,I341,I342,I343)</f>
        <v>0</v>
      </c>
    </row>
    <row r="339" spans="1:9" ht="12.95" customHeight="1" x14ac:dyDescent="0.2">
      <c r="A339" s="27" t="s">
        <v>141</v>
      </c>
      <c r="B339" s="10" t="s">
        <v>224</v>
      </c>
      <c r="C339" s="10" t="s">
        <v>224</v>
      </c>
      <c r="D339" s="10" t="s">
        <v>224</v>
      </c>
      <c r="E339" s="10" t="s">
        <v>224</v>
      </c>
      <c r="F339" s="10" t="s">
        <v>224</v>
      </c>
      <c r="G339" s="10" t="s">
        <v>224</v>
      </c>
      <c r="H339" s="10" t="s">
        <v>224</v>
      </c>
      <c r="I339" s="11" t="s">
        <v>224</v>
      </c>
    </row>
    <row r="340" spans="1:9" ht="12.75" customHeight="1" x14ac:dyDescent="0.2">
      <c r="A340" s="24" t="s">
        <v>142</v>
      </c>
      <c r="B340" s="10" t="s">
        <v>224</v>
      </c>
      <c r="C340" s="10" t="s">
        <v>224</v>
      </c>
      <c r="D340" s="10" t="s">
        <v>224</v>
      </c>
      <c r="E340" s="10" t="s">
        <v>224</v>
      </c>
      <c r="F340" s="10" t="s">
        <v>224</v>
      </c>
      <c r="G340" s="10" t="s">
        <v>224</v>
      </c>
      <c r="H340" s="10" t="s">
        <v>224</v>
      </c>
      <c r="I340" s="11" t="s">
        <v>224</v>
      </c>
    </row>
    <row r="341" spans="1:9" ht="12.75" customHeight="1" x14ac:dyDescent="0.2">
      <c r="A341" s="27" t="s">
        <v>143</v>
      </c>
      <c r="B341" s="10" t="s">
        <v>224</v>
      </c>
      <c r="C341" s="10" t="s">
        <v>224</v>
      </c>
      <c r="D341" s="10" t="s">
        <v>224</v>
      </c>
      <c r="E341" s="10" t="s">
        <v>224</v>
      </c>
      <c r="F341" s="10" t="s">
        <v>224</v>
      </c>
      <c r="G341" s="10" t="s">
        <v>224</v>
      </c>
      <c r="H341" s="10" t="s">
        <v>224</v>
      </c>
      <c r="I341" s="11" t="s">
        <v>224</v>
      </c>
    </row>
    <row r="342" spans="1:9" ht="12.75" customHeight="1" x14ac:dyDescent="0.2">
      <c r="A342" s="27" t="s">
        <v>144</v>
      </c>
      <c r="B342" s="10" t="s">
        <v>224</v>
      </c>
      <c r="C342" s="10" t="s">
        <v>224</v>
      </c>
      <c r="D342" s="10" t="s">
        <v>224</v>
      </c>
      <c r="E342" s="10" t="s">
        <v>224</v>
      </c>
      <c r="F342" s="10" t="s">
        <v>224</v>
      </c>
      <c r="G342" s="10" t="s">
        <v>224</v>
      </c>
      <c r="H342" s="10" t="s">
        <v>224</v>
      </c>
      <c r="I342" s="11" t="s">
        <v>224</v>
      </c>
    </row>
    <row r="343" spans="1:9" ht="12.75" customHeight="1" x14ac:dyDescent="0.2">
      <c r="A343" s="27" t="s">
        <v>145</v>
      </c>
      <c r="B343" s="58">
        <f t="shared" ref="B343:I343" si="213">SUM(B344,B345)</f>
        <v>0</v>
      </c>
      <c r="C343" s="58">
        <f t="shared" si="213"/>
        <v>0</v>
      </c>
      <c r="D343" s="58">
        <f t="shared" si="213"/>
        <v>0</v>
      </c>
      <c r="E343" s="58">
        <f t="shared" si="213"/>
        <v>0</v>
      </c>
      <c r="F343" s="58">
        <f t="shared" si="213"/>
        <v>0</v>
      </c>
      <c r="G343" s="58">
        <f t="shared" si="213"/>
        <v>0</v>
      </c>
      <c r="H343" s="58">
        <f t="shared" si="213"/>
        <v>0</v>
      </c>
      <c r="I343" s="59">
        <f t="shared" si="213"/>
        <v>0</v>
      </c>
    </row>
    <row r="344" spans="1:9" ht="12.75" customHeight="1" x14ac:dyDescent="0.2">
      <c r="A344" s="28" t="s">
        <v>146</v>
      </c>
      <c r="B344" s="10" t="s">
        <v>224</v>
      </c>
      <c r="C344" s="10" t="s">
        <v>224</v>
      </c>
      <c r="D344" s="10" t="s">
        <v>224</v>
      </c>
      <c r="E344" s="10" t="s">
        <v>224</v>
      </c>
      <c r="F344" s="10" t="s">
        <v>224</v>
      </c>
      <c r="G344" s="10" t="s">
        <v>224</v>
      </c>
      <c r="H344" s="10" t="s">
        <v>224</v>
      </c>
      <c r="I344" s="11" t="s">
        <v>224</v>
      </c>
    </row>
    <row r="345" spans="1:9" ht="12.75" customHeight="1" x14ac:dyDescent="0.2">
      <c r="A345" s="28" t="s">
        <v>147</v>
      </c>
      <c r="B345" s="10" t="s">
        <v>224</v>
      </c>
      <c r="C345" s="10" t="s">
        <v>224</v>
      </c>
      <c r="D345" s="10" t="s">
        <v>224</v>
      </c>
      <c r="E345" s="10" t="s">
        <v>224</v>
      </c>
      <c r="F345" s="10" t="s">
        <v>224</v>
      </c>
      <c r="G345" s="10" t="s">
        <v>224</v>
      </c>
      <c r="H345" s="10" t="s">
        <v>224</v>
      </c>
      <c r="I345" s="11" t="s">
        <v>224</v>
      </c>
    </row>
    <row r="346" spans="1:9" ht="12.75" customHeight="1" x14ac:dyDescent="0.2">
      <c r="A346" s="24" t="s">
        <v>148</v>
      </c>
      <c r="B346" s="10" t="s">
        <v>224</v>
      </c>
      <c r="C346" s="10" t="s">
        <v>224</v>
      </c>
      <c r="D346" s="10" t="s">
        <v>224</v>
      </c>
      <c r="E346" s="10" t="s">
        <v>224</v>
      </c>
      <c r="F346" s="10" t="s">
        <v>224</v>
      </c>
      <c r="G346" s="10" t="s">
        <v>224</v>
      </c>
      <c r="H346" s="10" t="s">
        <v>224</v>
      </c>
      <c r="I346" s="11" t="s">
        <v>224</v>
      </c>
    </row>
    <row r="347" spans="1:9" ht="12.75" customHeight="1" x14ac:dyDescent="0.2">
      <c r="A347" s="24" t="s">
        <v>149</v>
      </c>
      <c r="B347" s="10" t="s">
        <v>224</v>
      </c>
      <c r="C347" s="10" t="s">
        <v>224</v>
      </c>
      <c r="D347" s="10" t="s">
        <v>224</v>
      </c>
      <c r="E347" s="10" t="s">
        <v>224</v>
      </c>
      <c r="F347" s="10" t="s">
        <v>224</v>
      </c>
      <c r="G347" s="10" t="s">
        <v>224</v>
      </c>
      <c r="H347" s="10" t="s">
        <v>224</v>
      </c>
      <c r="I347" s="11" t="s">
        <v>224</v>
      </c>
    </row>
    <row r="348" spans="1:9" ht="12.75" customHeight="1" x14ac:dyDescent="0.2">
      <c r="A348" s="24" t="s">
        <v>150</v>
      </c>
      <c r="B348" s="10" t="s">
        <v>224</v>
      </c>
      <c r="C348" s="10" t="s">
        <v>224</v>
      </c>
      <c r="D348" s="10" t="s">
        <v>224</v>
      </c>
      <c r="E348" s="10" t="s">
        <v>224</v>
      </c>
      <c r="F348" s="10" t="s">
        <v>224</v>
      </c>
      <c r="G348" s="10" t="s">
        <v>224</v>
      </c>
      <c r="H348" s="10" t="s">
        <v>224</v>
      </c>
      <c r="I348" s="11" t="s">
        <v>224</v>
      </c>
    </row>
    <row r="349" spans="1:9" ht="12.75" customHeight="1" x14ac:dyDescent="0.2">
      <c r="A349" s="24" t="s">
        <v>151</v>
      </c>
      <c r="B349" s="10" t="s">
        <v>224</v>
      </c>
      <c r="C349" s="10" t="s">
        <v>224</v>
      </c>
      <c r="D349" s="10" t="s">
        <v>224</v>
      </c>
      <c r="E349" s="10" t="s">
        <v>224</v>
      </c>
      <c r="F349" s="10" t="s">
        <v>224</v>
      </c>
      <c r="G349" s="10" t="s">
        <v>224</v>
      </c>
      <c r="H349" s="10" t="s">
        <v>224</v>
      </c>
      <c r="I349" s="11" t="s">
        <v>224</v>
      </c>
    </row>
    <row r="350" spans="1:9" ht="12.75" customHeight="1" x14ac:dyDescent="0.2">
      <c r="A350" s="24" t="s">
        <v>152</v>
      </c>
      <c r="B350" s="10" t="s">
        <v>224</v>
      </c>
      <c r="C350" s="10" t="s">
        <v>224</v>
      </c>
      <c r="D350" s="10" t="s">
        <v>224</v>
      </c>
      <c r="E350" s="10" t="s">
        <v>224</v>
      </c>
      <c r="F350" s="10" t="s">
        <v>224</v>
      </c>
      <c r="G350" s="10" t="s">
        <v>224</v>
      </c>
      <c r="H350" s="10" t="s">
        <v>224</v>
      </c>
      <c r="I350" s="11" t="s">
        <v>224</v>
      </c>
    </row>
    <row r="351" spans="1:9" ht="12.75" customHeight="1" x14ac:dyDescent="0.2">
      <c r="A351" s="24" t="s">
        <v>153</v>
      </c>
      <c r="B351" s="10" t="s">
        <v>224</v>
      </c>
      <c r="C351" s="10" t="s">
        <v>224</v>
      </c>
      <c r="D351" s="10" t="s">
        <v>224</v>
      </c>
      <c r="E351" s="10" t="s">
        <v>224</v>
      </c>
      <c r="F351" s="10" t="s">
        <v>224</v>
      </c>
      <c r="G351" s="10" t="s">
        <v>224</v>
      </c>
      <c r="H351" s="10" t="s">
        <v>224</v>
      </c>
      <c r="I351" s="11" t="s">
        <v>224</v>
      </c>
    </row>
    <row r="352" spans="1:9" ht="15.75" customHeight="1" x14ac:dyDescent="0.2">
      <c r="A352" s="30" t="s">
        <v>154</v>
      </c>
      <c r="B352" s="6">
        <f t="shared" ref="B352:I352" si="214">SUM(B356,B359,B362,B365)</f>
        <v>3107.9000000000005</v>
      </c>
      <c r="C352" s="6">
        <f t="shared" si="214"/>
        <v>2.0999999999999996</v>
      </c>
      <c r="D352" s="6">
        <f t="shared" si="214"/>
        <v>5.915268275202834E-13</v>
      </c>
      <c r="E352" s="6">
        <f t="shared" si="214"/>
        <v>3110.0000000000009</v>
      </c>
      <c r="F352" s="6">
        <f t="shared" si="214"/>
        <v>3115.7000000000012</v>
      </c>
      <c r="G352" s="6">
        <f t="shared" si="214"/>
        <v>-15.300000000000004</v>
      </c>
      <c r="H352" s="6">
        <f t="shared" si="214"/>
        <v>2.7711166694643907E-13</v>
      </c>
      <c r="I352" s="9">
        <f t="shared" si="214"/>
        <v>3100.4000000000015</v>
      </c>
    </row>
    <row r="353" spans="1:9" ht="12.75" customHeight="1" x14ac:dyDescent="0.2">
      <c r="A353" s="27" t="s">
        <v>155</v>
      </c>
      <c r="B353" s="58">
        <f t="shared" ref="B353:I353" si="215">SUM(B354,B355)</f>
        <v>0</v>
      </c>
      <c r="C353" s="58">
        <f t="shared" si="215"/>
        <v>0</v>
      </c>
      <c r="D353" s="58">
        <f t="shared" si="215"/>
        <v>0</v>
      </c>
      <c r="E353" s="58">
        <f t="shared" si="215"/>
        <v>0</v>
      </c>
      <c r="F353" s="58">
        <f t="shared" si="215"/>
        <v>0</v>
      </c>
      <c r="G353" s="58">
        <f t="shared" si="215"/>
        <v>0</v>
      </c>
      <c r="H353" s="58">
        <f t="shared" si="215"/>
        <v>0</v>
      </c>
      <c r="I353" s="59">
        <f t="shared" si="215"/>
        <v>0</v>
      </c>
    </row>
    <row r="354" spans="1:9" ht="12.75" customHeight="1" x14ac:dyDescent="0.2">
      <c r="A354" s="25" t="s">
        <v>156</v>
      </c>
      <c r="B354" s="10" t="s">
        <v>224</v>
      </c>
      <c r="C354" s="10" t="s">
        <v>224</v>
      </c>
      <c r="D354" s="10" t="s">
        <v>224</v>
      </c>
      <c r="E354" s="10" t="s">
        <v>224</v>
      </c>
      <c r="F354" s="10" t="s">
        <v>224</v>
      </c>
      <c r="G354" s="10" t="s">
        <v>224</v>
      </c>
      <c r="H354" s="10" t="s">
        <v>224</v>
      </c>
      <c r="I354" s="11" t="s">
        <v>224</v>
      </c>
    </row>
    <row r="355" spans="1:9" ht="12.75" customHeight="1" x14ac:dyDescent="0.2">
      <c r="A355" s="25" t="s">
        <v>157</v>
      </c>
      <c r="B355" s="10" t="s">
        <v>224</v>
      </c>
      <c r="C355" s="10" t="s">
        <v>224</v>
      </c>
      <c r="D355" s="10" t="s">
        <v>224</v>
      </c>
      <c r="E355" s="10" t="s">
        <v>224</v>
      </c>
      <c r="F355" s="10" t="s">
        <v>224</v>
      </c>
      <c r="G355" s="10" t="s">
        <v>224</v>
      </c>
      <c r="H355" s="10" t="s">
        <v>224</v>
      </c>
      <c r="I355" s="11" t="s">
        <v>224</v>
      </c>
    </row>
    <row r="356" spans="1:9" ht="12.75" customHeight="1" x14ac:dyDescent="0.2">
      <c r="A356" s="24" t="s">
        <v>158</v>
      </c>
      <c r="B356" s="58">
        <f t="shared" ref="B356:I356" si="216">SUM(B357,B358)</f>
        <v>0</v>
      </c>
      <c r="C356" s="58">
        <f t="shared" si="216"/>
        <v>0</v>
      </c>
      <c r="D356" s="58">
        <f t="shared" si="216"/>
        <v>0</v>
      </c>
      <c r="E356" s="58">
        <f t="shared" si="216"/>
        <v>0</v>
      </c>
      <c r="F356" s="58">
        <f t="shared" si="216"/>
        <v>0</v>
      </c>
      <c r="G356" s="58">
        <f t="shared" si="216"/>
        <v>0</v>
      </c>
      <c r="H356" s="58">
        <f t="shared" si="216"/>
        <v>0</v>
      </c>
      <c r="I356" s="59">
        <f t="shared" si="216"/>
        <v>0</v>
      </c>
    </row>
    <row r="357" spans="1:9" ht="12.75" customHeight="1" x14ac:dyDescent="0.2">
      <c r="A357" s="23" t="s">
        <v>159</v>
      </c>
      <c r="B357" s="10" t="s">
        <v>224</v>
      </c>
      <c r="C357" s="10" t="s">
        <v>224</v>
      </c>
      <c r="D357" s="10" t="s">
        <v>224</v>
      </c>
      <c r="E357" s="10" t="s">
        <v>224</v>
      </c>
      <c r="F357" s="10" t="s">
        <v>224</v>
      </c>
      <c r="G357" s="10" t="s">
        <v>224</v>
      </c>
      <c r="H357" s="10" t="s">
        <v>224</v>
      </c>
      <c r="I357" s="11" t="s">
        <v>224</v>
      </c>
    </row>
    <row r="358" spans="1:9" ht="12.75" customHeight="1" x14ac:dyDescent="0.2">
      <c r="A358" s="23" t="s">
        <v>160</v>
      </c>
      <c r="B358" s="10" t="s">
        <v>224</v>
      </c>
      <c r="C358" s="10" t="s">
        <v>224</v>
      </c>
      <c r="D358" s="10" t="s">
        <v>224</v>
      </c>
      <c r="E358" s="10" t="s">
        <v>224</v>
      </c>
      <c r="F358" s="10" t="s">
        <v>224</v>
      </c>
      <c r="G358" s="10" t="s">
        <v>224</v>
      </c>
      <c r="H358" s="10" t="s">
        <v>224</v>
      </c>
      <c r="I358" s="11" t="s">
        <v>224</v>
      </c>
    </row>
    <row r="359" spans="1:9" ht="12.75" customHeight="1" x14ac:dyDescent="0.2">
      <c r="A359" s="27" t="s">
        <v>161</v>
      </c>
      <c r="B359" s="58">
        <f t="shared" ref="B359:I359" si="217">SUM(B360,B361)</f>
        <v>0</v>
      </c>
      <c r="C359" s="58">
        <f t="shared" si="217"/>
        <v>0</v>
      </c>
      <c r="D359" s="58">
        <f t="shared" si="217"/>
        <v>0</v>
      </c>
      <c r="E359" s="58">
        <f t="shared" si="217"/>
        <v>0</v>
      </c>
      <c r="F359" s="58">
        <f t="shared" si="217"/>
        <v>0</v>
      </c>
      <c r="G359" s="58">
        <f t="shared" si="217"/>
        <v>0</v>
      </c>
      <c r="H359" s="58">
        <f t="shared" si="217"/>
        <v>0</v>
      </c>
      <c r="I359" s="59">
        <f t="shared" si="217"/>
        <v>0</v>
      </c>
    </row>
    <row r="360" spans="1:9" ht="12.75" customHeight="1" x14ac:dyDescent="0.2">
      <c r="A360" s="25" t="s">
        <v>162</v>
      </c>
      <c r="B360" s="10" t="s">
        <v>224</v>
      </c>
      <c r="C360" s="10" t="s">
        <v>224</v>
      </c>
      <c r="D360" s="10" t="s">
        <v>224</v>
      </c>
      <c r="E360" s="10" t="s">
        <v>224</v>
      </c>
      <c r="F360" s="10" t="s">
        <v>224</v>
      </c>
      <c r="G360" s="10" t="s">
        <v>224</v>
      </c>
      <c r="H360" s="10" t="s">
        <v>224</v>
      </c>
      <c r="I360" s="11" t="s">
        <v>224</v>
      </c>
    </row>
    <row r="361" spans="1:9" ht="12.75" customHeight="1" x14ac:dyDescent="0.2">
      <c r="A361" s="25" t="s">
        <v>163</v>
      </c>
      <c r="B361" s="10" t="s">
        <v>224</v>
      </c>
      <c r="C361" s="10" t="s">
        <v>224</v>
      </c>
      <c r="D361" s="10" t="s">
        <v>224</v>
      </c>
      <c r="E361" s="10" t="s">
        <v>224</v>
      </c>
      <c r="F361" s="10" t="s">
        <v>224</v>
      </c>
      <c r="G361" s="10" t="s">
        <v>224</v>
      </c>
      <c r="H361" s="10" t="s">
        <v>224</v>
      </c>
      <c r="I361" s="11" t="s">
        <v>224</v>
      </c>
    </row>
    <row r="362" spans="1:9" ht="12.75" customHeight="1" x14ac:dyDescent="0.2">
      <c r="A362" s="27" t="s">
        <v>164</v>
      </c>
      <c r="B362" s="58">
        <f t="shared" ref="B362:I362" si="218">SUM(B363,B364)</f>
        <v>0</v>
      </c>
      <c r="C362" s="58">
        <f t="shared" si="218"/>
        <v>0</v>
      </c>
      <c r="D362" s="58">
        <f t="shared" si="218"/>
        <v>0</v>
      </c>
      <c r="E362" s="58">
        <f t="shared" si="218"/>
        <v>0</v>
      </c>
      <c r="F362" s="58">
        <f t="shared" si="218"/>
        <v>0</v>
      </c>
      <c r="G362" s="58">
        <f t="shared" si="218"/>
        <v>0</v>
      </c>
      <c r="H362" s="58">
        <f t="shared" si="218"/>
        <v>0</v>
      </c>
      <c r="I362" s="59">
        <f t="shared" si="218"/>
        <v>0</v>
      </c>
    </row>
    <row r="363" spans="1:9" ht="12.75" customHeight="1" x14ac:dyDescent="0.2">
      <c r="A363" s="25" t="s">
        <v>165</v>
      </c>
      <c r="B363" s="6">
        <v>0</v>
      </c>
      <c r="C363" s="10">
        <v>0</v>
      </c>
      <c r="D363" s="58">
        <f t="shared" ref="D363:D364" si="219">SUM(E363)-SUM(B363)-SUM(C363)</f>
        <v>0</v>
      </c>
      <c r="E363" s="6">
        <v>0</v>
      </c>
      <c r="F363" s="6">
        <v>0</v>
      </c>
      <c r="G363" s="10">
        <v>0</v>
      </c>
      <c r="H363" s="58">
        <f t="shared" ref="H363:H364" si="220">SUM(I363)-SUM(F363)-SUM(G363)</f>
        <v>0</v>
      </c>
      <c r="I363" s="9">
        <v>0</v>
      </c>
    </row>
    <row r="364" spans="1:9" ht="12.75" customHeight="1" x14ac:dyDescent="0.2">
      <c r="A364" s="25" t="s">
        <v>166</v>
      </c>
      <c r="B364" s="6">
        <v>0</v>
      </c>
      <c r="C364" s="10">
        <v>0</v>
      </c>
      <c r="D364" s="58">
        <f t="shared" si="219"/>
        <v>0</v>
      </c>
      <c r="E364" s="6">
        <v>0</v>
      </c>
      <c r="F364" s="6">
        <v>0</v>
      </c>
      <c r="G364" s="10">
        <v>0</v>
      </c>
      <c r="H364" s="58">
        <f t="shared" si="220"/>
        <v>0</v>
      </c>
      <c r="I364" s="9">
        <v>0</v>
      </c>
    </row>
    <row r="365" spans="1:9" ht="12.75" customHeight="1" x14ac:dyDescent="0.2">
      <c r="A365" s="27" t="s">
        <v>167</v>
      </c>
      <c r="B365" s="58">
        <f t="shared" ref="B365:I365" si="221">SUM(B366,B367)</f>
        <v>3107.9000000000005</v>
      </c>
      <c r="C365" s="58">
        <f t="shared" si="221"/>
        <v>2.0999999999999996</v>
      </c>
      <c r="D365" s="58">
        <f t="shared" si="221"/>
        <v>5.915268275202834E-13</v>
      </c>
      <c r="E365" s="58">
        <f t="shared" si="221"/>
        <v>3110.0000000000009</v>
      </c>
      <c r="F365" s="58">
        <f t="shared" si="221"/>
        <v>3115.7000000000012</v>
      </c>
      <c r="G365" s="58">
        <f t="shared" si="221"/>
        <v>-15.300000000000004</v>
      </c>
      <c r="H365" s="58">
        <f t="shared" si="221"/>
        <v>2.7711166694643907E-13</v>
      </c>
      <c r="I365" s="59">
        <f t="shared" si="221"/>
        <v>3100.4000000000015</v>
      </c>
    </row>
    <row r="366" spans="1:9" ht="12.75" customHeight="1" x14ac:dyDescent="0.2">
      <c r="A366" s="25" t="s">
        <v>168</v>
      </c>
      <c r="B366" s="58">
        <f t="shared" ref="B366:I367" si="222">SUM(B369,B372)</f>
        <v>2555.0000000000005</v>
      </c>
      <c r="C366" s="58">
        <f t="shared" si="222"/>
        <v>-1</v>
      </c>
      <c r="D366" s="58">
        <f t="shared" si="222"/>
        <v>4.5474735088646412E-13</v>
      </c>
      <c r="E366" s="58">
        <f t="shared" si="222"/>
        <v>2554.0000000000009</v>
      </c>
      <c r="F366" s="58">
        <f t="shared" si="222"/>
        <v>2561.6000000000008</v>
      </c>
      <c r="G366" s="58">
        <f t="shared" si="222"/>
        <v>-17.300000000000004</v>
      </c>
      <c r="H366" s="58">
        <f t="shared" si="222"/>
        <v>2.7711166694643907E-13</v>
      </c>
      <c r="I366" s="59">
        <f t="shared" si="222"/>
        <v>2544.3000000000011</v>
      </c>
    </row>
    <row r="367" spans="1:9" ht="12.75" customHeight="1" x14ac:dyDescent="0.2">
      <c r="A367" s="25" t="s">
        <v>169</v>
      </c>
      <c r="B367" s="58">
        <f t="shared" si="222"/>
        <v>552.90000000000009</v>
      </c>
      <c r="C367" s="58">
        <f t="shared" si="222"/>
        <v>3.0999999999999996</v>
      </c>
      <c r="D367" s="58">
        <f t="shared" si="222"/>
        <v>1.3677947663381929E-13</v>
      </c>
      <c r="E367" s="58">
        <f t="shared" si="222"/>
        <v>556.00000000000023</v>
      </c>
      <c r="F367" s="58">
        <f t="shared" si="222"/>
        <v>554.10000000000036</v>
      </c>
      <c r="G367" s="58">
        <f t="shared" si="222"/>
        <v>2</v>
      </c>
      <c r="H367" s="58">
        <f t="shared" si="222"/>
        <v>0</v>
      </c>
      <c r="I367" s="59">
        <f t="shared" si="222"/>
        <v>556.10000000000036</v>
      </c>
    </row>
    <row r="368" spans="1:9" ht="12.75" customHeight="1" x14ac:dyDescent="0.2">
      <c r="A368" s="28" t="s">
        <v>170</v>
      </c>
      <c r="B368" s="58">
        <f t="shared" ref="B368:I368" si="223">SUM(B369,B370)</f>
        <v>0</v>
      </c>
      <c r="C368" s="58">
        <f t="shared" si="223"/>
        <v>0</v>
      </c>
      <c r="D368" s="58">
        <f t="shared" si="223"/>
        <v>0</v>
      </c>
      <c r="E368" s="58">
        <f t="shared" si="223"/>
        <v>0</v>
      </c>
      <c r="F368" s="58">
        <f t="shared" si="223"/>
        <v>0</v>
      </c>
      <c r="G368" s="58">
        <f t="shared" si="223"/>
        <v>0</v>
      </c>
      <c r="H368" s="58">
        <f t="shared" si="223"/>
        <v>0</v>
      </c>
      <c r="I368" s="59">
        <f t="shared" si="223"/>
        <v>0</v>
      </c>
    </row>
    <row r="369" spans="1:9" ht="12.75" customHeight="1" x14ac:dyDescent="0.2">
      <c r="A369" s="26" t="s">
        <v>171</v>
      </c>
      <c r="B369" s="10" t="s">
        <v>224</v>
      </c>
      <c r="C369" s="10" t="s">
        <v>224</v>
      </c>
      <c r="D369" s="10" t="s">
        <v>224</v>
      </c>
      <c r="E369" s="10" t="s">
        <v>224</v>
      </c>
      <c r="F369" s="10" t="s">
        <v>224</v>
      </c>
      <c r="G369" s="10" t="s">
        <v>224</v>
      </c>
      <c r="H369" s="10" t="s">
        <v>224</v>
      </c>
      <c r="I369" s="11" t="s">
        <v>224</v>
      </c>
    </row>
    <row r="370" spans="1:9" ht="12.75" customHeight="1" x14ac:dyDescent="0.2">
      <c r="A370" s="26" t="s">
        <v>172</v>
      </c>
      <c r="B370" s="10" t="s">
        <v>224</v>
      </c>
      <c r="C370" s="10" t="s">
        <v>224</v>
      </c>
      <c r="D370" s="10" t="s">
        <v>224</v>
      </c>
      <c r="E370" s="10" t="s">
        <v>224</v>
      </c>
      <c r="F370" s="10" t="s">
        <v>224</v>
      </c>
      <c r="G370" s="10" t="s">
        <v>224</v>
      </c>
      <c r="H370" s="10" t="s">
        <v>224</v>
      </c>
      <c r="I370" s="11" t="s">
        <v>224</v>
      </c>
    </row>
    <row r="371" spans="1:9" ht="12.75" customHeight="1" x14ac:dyDescent="0.2">
      <c r="A371" s="28" t="s">
        <v>173</v>
      </c>
      <c r="B371" s="58">
        <f t="shared" ref="B371:I371" si="224">SUM(B372,B373)</f>
        <v>3107.9000000000005</v>
      </c>
      <c r="C371" s="58">
        <f t="shared" si="224"/>
        <v>2.0999999999999996</v>
      </c>
      <c r="D371" s="58">
        <f t="shared" si="224"/>
        <v>5.915268275202834E-13</v>
      </c>
      <c r="E371" s="58">
        <f t="shared" si="224"/>
        <v>3110.0000000000009</v>
      </c>
      <c r="F371" s="58">
        <f t="shared" si="224"/>
        <v>3115.7000000000012</v>
      </c>
      <c r="G371" s="58">
        <f t="shared" si="224"/>
        <v>-15.300000000000004</v>
      </c>
      <c r="H371" s="58">
        <f t="shared" si="224"/>
        <v>2.7711166694643907E-13</v>
      </c>
      <c r="I371" s="59">
        <f t="shared" si="224"/>
        <v>3100.4000000000015</v>
      </c>
    </row>
    <row r="372" spans="1:9" ht="12.75" customHeight="1" x14ac:dyDescent="0.2">
      <c r="A372" s="26" t="s">
        <v>174</v>
      </c>
      <c r="B372" s="6">
        <v>2555.0000000000005</v>
      </c>
      <c r="C372" s="10">
        <v>-1</v>
      </c>
      <c r="D372" s="58">
        <f t="shared" ref="D372:D373" si="225">SUM(E372)-SUM(B372)-SUM(C372)</f>
        <v>4.5474735088646412E-13</v>
      </c>
      <c r="E372" s="6">
        <v>2554.0000000000009</v>
      </c>
      <c r="F372" s="6">
        <v>2561.6000000000008</v>
      </c>
      <c r="G372" s="10">
        <v>-17.300000000000004</v>
      </c>
      <c r="H372" s="58">
        <f t="shared" ref="H372:H373" si="226">SUM(I372)-SUM(F372)-SUM(G372)</f>
        <v>2.7711166694643907E-13</v>
      </c>
      <c r="I372" s="9">
        <v>2544.3000000000011</v>
      </c>
    </row>
    <row r="373" spans="1:9" ht="12.75" customHeight="1" x14ac:dyDescent="0.2">
      <c r="A373" s="26" t="s">
        <v>175</v>
      </c>
      <c r="B373" s="6">
        <v>552.90000000000009</v>
      </c>
      <c r="C373" s="10">
        <v>3.0999999999999996</v>
      </c>
      <c r="D373" s="58">
        <f t="shared" si="225"/>
        <v>1.3677947663381929E-13</v>
      </c>
      <c r="E373" s="6">
        <v>556.00000000000023</v>
      </c>
      <c r="F373" s="6">
        <v>554.10000000000036</v>
      </c>
      <c r="G373" s="10">
        <v>2</v>
      </c>
      <c r="H373" s="58">
        <f t="shared" si="226"/>
        <v>0</v>
      </c>
      <c r="I373" s="9">
        <v>556.10000000000036</v>
      </c>
    </row>
    <row r="374" spans="1:9" ht="15.75" customHeight="1" x14ac:dyDescent="0.2">
      <c r="A374" s="30" t="s">
        <v>219</v>
      </c>
      <c r="B374" s="6">
        <f t="shared" ref="B374:I374" si="227">SUM(B378,B381,B384,B387)</f>
        <v>690.70000000000027</v>
      </c>
      <c r="C374" s="6">
        <f t="shared" si="227"/>
        <v>128</v>
      </c>
      <c r="D374" s="6">
        <f t="shared" si="227"/>
        <v>-1.5987211554602254E-14</v>
      </c>
      <c r="E374" s="6">
        <f t="shared" si="227"/>
        <v>818.70000000000027</v>
      </c>
      <c r="F374" s="6">
        <f t="shared" si="227"/>
        <v>873.60000000000036</v>
      </c>
      <c r="G374" s="6">
        <f t="shared" si="227"/>
        <v>-1.5999999999999979</v>
      </c>
      <c r="H374" s="6">
        <f t="shared" si="227"/>
        <v>-1.2789769243681803E-13</v>
      </c>
      <c r="I374" s="9">
        <f t="shared" si="227"/>
        <v>872.00000000000023</v>
      </c>
    </row>
    <row r="375" spans="1:9" ht="12.75" customHeight="1" x14ac:dyDescent="0.2">
      <c r="A375" s="27" t="s">
        <v>177</v>
      </c>
      <c r="B375" s="58">
        <f t="shared" ref="B375:I375" si="228">SUM(B376,B377)</f>
        <v>0</v>
      </c>
      <c r="C375" s="58">
        <f t="shared" si="228"/>
        <v>0</v>
      </c>
      <c r="D375" s="58">
        <f t="shared" si="228"/>
        <v>0</v>
      </c>
      <c r="E375" s="58">
        <f t="shared" si="228"/>
        <v>0</v>
      </c>
      <c r="F375" s="58">
        <f t="shared" si="228"/>
        <v>0</v>
      </c>
      <c r="G375" s="58">
        <f t="shared" si="228"/>
        <v>0</v>
      </c>
      <c r="H375" s="58">
        <f t="shared" si="228"/>
        <v>0</v>
      </c>
      <c r="I375" s="59">
        <f t="shared" si="228"/>
        <v>0</v>
      </c>
    </row>
    <row r="376" spans="1:9" ht="12.75" customHeight="1" x14ac:dyDescent="0.2">
      <c r="A376" s="25" t="s">
        <v>178</v>
      </c>
      <c r="B376" s="10" t="s">
        <v>224</v>
      </c>
      <c r="C376" s="10" t="s">
        <v>224</v>
      </c>
      <c r="D376" s="10" t="s">
        <v>224</v>
      </c>
      <c r="E376" s="10" t="s">
        <v>224</v>
      </c>
      <c r="F376" s="10" t="s">
        <v>224</v>
      </c>
      <c r="G376" s="10" t="s">
        <v>224</v>
      </c>
      <c r="H376" s="10" t="s">
        <v>224</v>
      </c>
      <c r="I376" s="11" t="s">
        <v>224</v>
      </c>
    </row>
    <row r="377" spans="1:9" ht="12.75" customHeight="1" x14ac:dyDescent="0.2">
      <c r="A377" s="25" t="s">
        <v>179</v>
      </c>
      <c r="B377" s="10" t="s">
        <v>224</v>
      </c>
      <c r="C377" s="10" t="s">
        <v>224</v>
      </c>
      <c r="D377" s="10" t="s">
        <v>224</v>
      </c>
      <c r="E377" s="10" t="s">
        <v>224</v>
      </c>
      <c r="F377" s="10" t="s">
        <v>224</v>
      </c>
      <c r="G377" s="10" t="s">
        <v>224</v>
      </c>
      <c r="H377" s="10" t="s">
        <v>224</v>
      </c>
      <c r="I377" s="11" t="s">
        <v>224</v>
      </c>
    </row>
    <row r="378" spans="1:9" ht="12.75" customHeight="1" x14ac:dyDescent="0.2">
      <c r="A378" s="24" t="s">
        <v>180</v>
      </c>
      <c r="B378" s="58">
        <f t="shared" ref="B378:I378" si="229">SUM(B379,B380)</f>
        <v>0</v>
      </c>
      <c r="C378" s="58">
        <f t="shared" si="229"/>
        <v>0</v>
      </c>
      <c r="D378" s="58">
        <f t="shared" si="229"/>
        <v>0</v>
      </c>
      <c r="E378" s="58">
        <f t="shared" si="229"/>
        <v>0</v>
      </c>
      <c r="F378" s="58">
        <f t="shared" si="229"/>
        <v>0</v>
      </c>
      <c r="G378" s="58">
        <f t="shared" si="229"/>
        <v>0.2</v>
      </c>
      <c r="H378" s="58">
        <f t="shared" si="229"/>
        <v>0</v>
      </c>
      <c r="I378" s="59">
        <f t="shared" si="229"/>
        <v>0.2</v>
      </c>
    </row>
    <row r="379" spans="1:9" ht="12.75" customHeight="1" x14ac:dyDescent="0.2">
      <c r="A379" s="23" t="s">
        <v>181</v>
      </c>
      <c r="B379" s="6">
        <v>0</v>
      </c>
      <c r="C379" s="10">
        <v>0</v>
      </c>
      <c r="D379" s="58">
        <f t="shared" ref="D379" si="230">SUM(E379)-SUM(B379)-SUM(C379)</f>
        <v>0</v>
      </c>
      <c r="E379" s="6">
        <v>0</v>
      </c>
      <c r="F379" s="6">
        <v>0</v>
      </c>
      <c r="G379" s="10">
        <v>0.2</v>
      </c>
      <c r="H379" s="58">
        <f t="shared" ref="H379" si="231">SUM(I379)-SUM(F379)-SUM(G379)</f>
        <v>0</v>
      </c>
      <c r="I379" s="9">
        <v>0.2</v>
      </c>
    </row>
    <row r="380" spans="1:9" ht="12.75" customHeight="1" x14ac:dyDescent="0.2">
      <c r="A380" s="23" t="s">
        <v>182</v>
      </c>
      <c r="B380" s="10" t="s">
        <v>224</v>
      </c>
      <c r="C380" s="10" t="s">
        <v>224</v>
      </c>
      <c r="D380" s="10" t="s">
        <v>224</v>
      </c>
      <c r="E380" s="10" t="s">
        <v>224</v>
      </c>
      <c r="F380" s="10" t="s">
        <v>224</v>
      </c>
      <c r="G380" s="10" t="s">
        <v>224</v>
      </c>
      <c r="H380" s="10" t="s">
        <v>224</v>
      </c>
      <c r="I380" s="11" t="s">
        <v>224</v>
      </c>
    </row>
    <row r="381" spans="1:9" ht="12.75" customHeight="1" x14ac:dyDescent="0.2">
      <c r="A381" s="27" t="s">
        <v>183</v>
      </c>
      <c r="B381" s="58">
        <f t="shared" ref="B381:I381" si="232">SUM(B382,B383)</f>
        <v>367.70000000000027</v>
      </c>
      <c r="C381" s="58">
        <f t="shared" si="232"/>
        <v>-19.2</v>
      </c>
      <c r="D381" s="58">
        <f t="shared" si="232"/>
        <v>0</v>
      </c>
      <c r="E381" s="58">
        <f t="shared" si="232"/>
        <v>348.50000000000028</v>
      </c>
      <c r="F381" s="58">
        <f t="shared" si="232"/>
        <v>556.3000000000003</v>
      </c>
      <c r="G381" s="58">
        <f t="shared" si="232"/>
        <v>-31.199999999999996</v>
      </c>
      <c r="H381" s="58">
        <f t="shared" si="232"/>
        <v>-4.9737991503207013E-14</v>
      </c>
      <c r="I381" s="59">
        <f t="shared" si="232"/>
        <v>525.10000000000025</v>
      </c>
    </row>
    <row r="382" spans="1:9" ht="12.75" customHeight="1" x14ac:dyDescent="0.2">
      <c r="A382" s="25" t="s">
        <v>184</v>
      </c>
      <c r="B382" s="6">
        <v>367.70000000000027</v>
      </c>
      <c r="C382" s="10">
        <v>-19.2</v>
      </c>
      <c r="D382" s="58">
        <f t="shared" ref="D382" si="233">SUM(E382)-SUM(B382)-SUM(C382)</f>
        <v>0</v>
      </c>
      <c r="E382" s="6">
        <v>348.50000000000028</v>
      </c>
      <c r="F382" s="6">
        <v>556.3000000000003</v>
      </c>
      <c r="G382" s="10">
        <v>-31.199999999999996</v>
      </c>
      <c r="H382" s="58">
        <f t="shared" ref="H382" si="234">SUM(I382)-SUM(F382)-SUM(G382)</f>
        <v>-4.9737991503207013E-14</v>
      </c>
      <c r="I382" s="9">
        <v>525.10000000000025</v>
      </c>
    </row>
    <row r="383" spans="1:9" ht="12.75" customHeight="1" x14ac:dyDescent="0.2">
      <c r="A383" s="25" t="s">
        <v>185</v>
      </c>
      <c r="B383" s="10" t="s">
        <v>224</v>
      </c>
      <c r="C383" s="10" t="s">
        <v>224</v>
      </c>
      <c r="D383" s="10" t="s">
        <v>224</v>
      </c>
      <c r="E383" s="10" t="s">
        <v>224</v>
      </c>
      <c r="F383" s="10" t="s">
        <v>224</v>
      </c>
      <c r="G383" s="10" t="s">
        <v>224</v>
      </c>
      <c r="H383" s="10" t="s">
        <v>224</v>
      </c>
      <c r="I383" s="11" t="s">
        <v>224</v>
      </c>
    </row>
    <row r="384" spans="1:9" ht="12.75" customHeight="1" x14ac:dyDescent="0.2">
      <c r="A384" s="27" t="s">
        <v>186</v>
      </c>
      <c r="B384" s="58">
        <f t="shared" ref="B384:I384" si="235">SUM(B385,B386)</f>
        <v>119.70000000000003</v>
      </c>
      <c r="C384" s="58">
        <f t="shared" si="235"/>
        <v>140.9</v>
      </c>
      <c r="D384" s="58">
        <f t="shared" si="235"/>
        <v>0</v>
      </c>
      <c r="E384" s="58">
        <f t="shared" si="235"/>
        <v>260.60000000000002</v>
      </c>
      <c r="F384" s="58">
        <f t="shared" si="235"/>
        <v>58.400000000000034</v>
      </c>
      <c r="G384" s="58">
        <f t="shared" si="235"/>
        <v>10</v>
      </c>
      <c r="H384" s="58">
        <f t="shared" si="235"/>
        <v>0</v>
      </c>
      <c r="I384" s="59">
        <f t="shared" si="235"/>
        <v>68.400000000000034</v>
      </c>
    </row>
    <row r="385" spans="1:9" ht="12.75" customHeight="1" x14ac:dyDescent="0.2">
      <c r="A385" s="25" t="s">
        <v>187</v>
      </c>
      <c r="B385" s="6">
        <v>119.70000000000003</v>
      </c>
      <c r="C385" s="10">
        <v>140.9</v>
      </c>
      <c r="D385" s="58">
        <f t="shared" ref="D385" si="236">SUM(E385)-SUM(B385)-SUM(C385)</f>
        <v>0</v>
      </c>
      <c r="E385" s="6">
        <v>260.60000000000002</v>
      </c>
      <c r="F385" s="6">
        <v>58.400000000000034</v>
      </c>
      <c r="G385" s="10">
        <v>10</v>
      </c>
      <c r="H385" s="58">
        <f t="shared" ref="H385" si="237">SUM(I385)-SUM(F385)-SUM(G385)</f>
        <v>0</v>
      </c>
      <c r="I385" s="9">
        <v>68.400000000000034</v>
      </c>
    </row>
    <row r="386" spans="1:9" ht="12.75" customHeight="1" x14ac:dyDescent="0.2">
      <c r="A386" s="25" t="s">
        <v>188</v>
      </c>
      <c r="B386" s="10" t="s">
        <v>224</v>
      </c>
      <c r="C386" s="10" t="s">
        <v>224</v>
      </c>
      <c r="D386" s="10" t="s">
        <v>224</v>
      </c>
      <c r="E386" s="10" t="s">
        <v>224</v>
      </c>
      <c r="F386" s="10" t="s">
        <v>224</v>
      </c>
      <c r="G386" s="10" t="s">
        <v>224</v>
      </c>
      <c r="H386" s="10" t="s">
        <v>224</v>
      </c>
      <c r="I386" s="11" t="s">
        <v>224</v>
      </c>
    </row>
    <row r="387" spans="1:9" ht="12.75" customHeight="1" x14ac:dyDescent="0.2">
      <c r="A387" s="27" t="s">
        <v>189</v>
      </c>
      <c r="B387" s="58">
        <f t="shared" ref="B387:I387" si="238">SUM(B388,B389)</f>
        <v>203.29999999999998</v>
      </c>
      <c r="C387" s="58">
        <f t="shared" si="238"/>
        <v>6.2999999999999989</v>
      </c>
      <c r="D387" s="58">
        <f t="shared" si="238"/>
        <v>-1.5987211554602254E-14</v>
      </c>
      <c r="E387" s="58">
        <f t="shared" si="238"/>
        <v>209.59999999999997</v>
      </c>
      <c r="F387" s="58">
        <f t="shared" si="238"/>
        <v>258.90000000000003</v>
      </c>
      <c r="G387" s="58">
        <f t="shared" si="238"/>
        <v>19.399999999999999</v>
      </c>
      <c r="H387" s="58">
        <f t="shared" si="238"/>
        <v>-7.815970093361102E-14</v>
      </c>
      <c r="I387" s="59">
        <f t="shared" si="238"/>
        <v>278.29999999999995</v>
      </c>
    </row>
    <row r="388" spans="1:9" ht="12.75" customHeight="1" x14ac:dyDescent="0.2">
      <c r="A388" s="25" t="s">
        <v>190</v>
      </c>
      <c r="B388" s="58">
        <f t="shared" ref="B388:I389" si="239">SUM(B391,B394)</f>
        <v>203.29999999999998</v>
      </c>
      <c r="C388" s="58">
        <f t="shared" si="239"/>
        <v>6.2999999999999989</v>
      </c>
      <c r="D388" s="58">
        <f t="shared" si="239"/>
        <v>-1.5987211554602254E-14</v>
      </c>
      <c r="E388" s="58">
        <f t="shared" si="239"/>
        <v>209.59999999999997</v>
      </c>
      <c r="F388" s="58">
        <f t="shared" si="239"/>
        <v>258.90000000000003</v>
      </c>
      <c r="G388" s="58">
        <f t="shared" si="239"/>
        <v>19.399999999999999</v>
      </c>
      <c r="H388" s="58">
        <f t="shared" si="239"/>
        <v>-7.815970093361102E-14</v>
      </c>
      <c r="I388" s="59">
        <f t="shared" si="239"/>
        <v>278.29999999999995</v>
      </c>
    </row>
    <row r="389" spans="1:9" ht="12.75" customHeight="1" x14ac:dyDescent="0.2">
      <c r="A389" s="25" t="s">
        <v>191</v>
      </c>
      <c r="B389" s="58">
        <f t="shared" si="239"/>
        <v>0</v>
      </c>
      <c r="C389" s="58">
        <f t="shared" si="239"/>
        <v>0</v>
      </c>
      <c r="D389" s="58">
        <f t="shared" si="239"/>
        <v>0</v>
      </c>
      <c r="E389" s="58">
        <f t="shared" si="239"/>
        <v>0</v>
      </c>
      <c r="F389" s="58">
        <f t="shared" si="239"/>
        <v>0</v>
      </c>
      <c r="G389" s="58">
        <f t="shared" si="239"/>
        <v>0</v>
      </c>
      <c r="H389" s="58">
        <f t="shared" si="239"/>
        <v>0</v>
      </c>
      <c r="I389" s="59">
        <f t="shared" si="239"/>
        <v>0</v>
      </c>
    </row>
    <row r="390" spans="1:9" ht="12.75" customHeight="1" x14ac:dyDescent="0.2">
      <c r="A390" s="28" t="s">
        <v>192</v>
      </c>
      <c r="B390" s="58">
        <f t="shared" ref="B390:I390" si="240">SUM(B391,B392)</f>
        <v>0</v>
      </c>
      <c r="C390" s="58">
        <f t="shared" si="240"/>
        <v>0</v>
      </c>
      <c r="D390" s="58">
        <f t="shared" si="240"/>
        <v>0</v>
      </c>
      <c r="E390" s="58">
        <f t="shared" si="240"/>
        <v>0</v>
      </c>
      <c r="F390" s="58">
        <f t="shared" si="240"/>
        <v>0</v>
      </c>
      <c r="G390" s="58">
        <f t="shared" si="240"/>
        <v>0</v>
      </c>
      <c r="H390" s="58">
        <f t="shared" si="240"/>
        <v>0</v>
      </c>
      <c r="I390" s="59">
        <f t="shared" si="240"/>
        <v>0</v>
      </c>
    </row>
    <row r="391" spans="1:9" ht="12.75" customHeight="1" x14ac:dyDescent="0.2">
      <c r="A391" s="26" t="s">
        <v>193</v>
      </c>
      <c r="B391" s="10" t="s">
        <v>224</v>
      </c>
      <c r="C391" s="10" t="s">
        <v>224</v>
      </c>
      <c r="D391" s="10" t="s">
        <v>224</v>
      </c>
      <c r="E391" s="10" t="s">
        <v>224</v>
      </c>
      <c r="F391" s="10" t="s">
        <v>224</v>
      </c>
      <c r="G391" s="10" t="s">
        <v>224</v>
      </c>
      <c r="H391" s="10" t="s">
        <v>224</v>
      </c>
      <c r="I391" s="11" t="s">
        <v>224</v>
      </c>
    </row>
    <row r="392" spans="1:9" ht="12.75" customHeight="1" x14ac:dyDescent="0.2">
      <c r="A392" s="26" t="s">
        <v>194</v>
      </c>
      <c r="B392" s="10" t="s">
        <v>224</v>
      </c>
      <c r="C392" s="10" t="s">
        <v>224</v>
      </c>
      <c r="D392" s="10" t="s">
        <v>224</v>
      </c>
      <c r="E392" s="10" t="s">
        <v>224</v>
      </c>
      <c r="F392" s="10" t="s">
        <v>224</v>
      </c>
      <c r="G392" s="10" t="s">
        <v>224</v>
      </c>
      <c r="H392" s="10" t="s">
        <v>224</v>
      </c>
      <c r="I392" s="11" t="s">
        <v>224</v>
      </c>
    </row>
    <row r="393" spans="1:9" ht="12.75" customHeight="1" x14ac:dyDescent="0.2">
      <c r="A393" s="28" t="s">
        <v>195</v>
      </c>
      <c r="B393" s="58">
        <f t="shared" ref="B393:I393" si="241">SUM(B394,B395)</f>
        <v>203.29999999999998</v>
      </c>
      <c r="C393" s="58">
        <f t="shared" si="241"/>
        <v>6.2999999999999989</v>
      </c>
      <c r="D393" s="58">
        <f t="shared" si="241"/>
        <v>-1.5987211554602254E-14</v>
      </c>
      <c r="E393" s="58">
        <f t="shared" si="241"/>
        <v>209.59999999999997</v>
      </c>
      <c r="F393" s="58">
        <f t="shared" si="241"/>
        <v>258.90000000000003</v>
      </c>
      <c r="G393" s="58">
        <f t="shared" si="241"/>
        <v>19.399999999999999</v>
      </c>
      <c r="H393" s="58">
        <f t="shared" si="241"/>
        <v>-7.815970093361102E-14</v>
      </c>
      <c r="I393" s="59">
        <f t="shared" si="241"/>
        <v>278.29999999999995</v>
      </c>
    </row>
    <row r="394" spans="1:9" ht="12.75" customHeight="1" x14ac:dyDescent="0.2">
      <c r="A394" s="26" t="s">
        <v>196</v>
      </c>
      <c r="B394" s="6">
        <v>203.29999999999998</v>
      </c>
      <c r="C394" s="10">
        <v>6.2999999999999989</v>
      </c>
      <c r="D394" s="58">
        <f t="shared" ref="D394" si="242">SUM(E394)-SUM(B394)-SUM(C394)</f>
        <v>-1.5987211554602254E-14</v>
      </c>
      <c r="E394" s="6">
        <v>209.59999999999997</v>
      </c>
      <c r="F394" s="6">
        <v>258.90000000000003</v>
      </c>
      <c r="G394" s="10">
        <v>19.399999999999999</v>
      </c>
      <c r="H394" s="58">
        <f t="shared" ref="H394" si="243">SUM(I394)-SUM(F394)-SUM(G394)</f>
        <v>-7.815970093361102E-14</v>
      </c>
      <c r="I394" s="9">
        <v>278.29999999999995</v>
      </c>
    </row>
    <row r="395" spans="1:9" ht="12.75" customHeight="1" x14ac:dyDescent="0.2">
      <c r="A395" s="26" t="s">
        <v>197</v>
      </c>
      <c r="B395" s="10" t="s">
        <v>224</v>
      </c>
      <c r="C395" s="10" t="s">
        <v>224</v>
      </c>
      <c r="D395" s="10" t="s">
        <v>224</v>
      </c>
      <c r="E395" s="10" t="s">
        <v>224</v>
      </c>
      <c r="F395" s="10" t="s">
        <v>224</v>
      </c>
      <c r="G395" s="10" t="s">
        <v>224</v>
      </c>
      <c r="H395" s="10" t="s">
        <v>224</v>
      </c>
      <c r="I395" s="11" t="s">
        <v>224</v>
      </c>
    </row>
    <row r="396" spans="1:9" ht="15.75" customHeight="1" x14ac:dyDescent="0.2">
      <c r="A396" s="30" t="s">
        <v>220</v>
      </c>
      <c r="B396" s="6">
        <v>264.8</v>
      </c>
      <c r="C396" s="10">
        <v>0</v>
      </c>
      <c r="D396" s="58">
        <f t="shared" ref="D396" si="244">SUM(E396)-SUM(B396)-SUM(C396)</f>
        <v>2.5</v>
      </c>
      <c r="E396" s="6">
        <v>267.3</v>
      </c>
      <c r="F396" s="6">
        <v>280.60000000000002</v>
      </c>
      <c r="G396" s="10">
        <v>0</v>
      </c>
      <c r="H396" s="58">
        <f t="shared" ref="H396" si="245">SUM(I396)-SUM(F396)-SUM(G396)</f>
        <v>5.8000000000000114</v>
      </c>
      <c r="I396" s="9">
        <v>286.40000000000003</v>
      </c>
    </row>
    <row r="397" spans="1:9" s="31" customFormat="1" ht="15.75" customHeight="1" x14ac:dyDescent="0.2">
      <c r="A397" s="36" t="s">
        <v>14</v>
      </c>
      <c r="B397" s="60">
        <f>SUM(B15)-SUM(B215)</f>
        <v>-44038.299999999988</v>
      </c>
      <c r="C397" s="60">
        <f t="shared" ref="C397:D397" si="246">SUM(C15)-SUM(C215)</f>
        <v>-757.50000000000023</v>
      </c>
      <c r="D397" s="60">
        <f t="shared" si="246"/>
        <v>258.19999999999618</v>
      </c>
      <c r="E397" s="60">
        <f>SUM(E15)-SUM(E215)</f>
        <v>-44537.599999999991</v>
      </c>
      <c r="F397" s="60">
        <f>SUM(F15)-SUM(F215)</f>
        <v>-50345.399999999994</v>
      </c>
      <c r="G397" s="60">
        <f t="shared" ref="G397" si="247">SUM(G15)-SUM(G215)</f>
        <v>-1109.7</v>
      </c>
      <c r="H397" s="60">
        <f t="shared" ref="H397" si="248">SUM(H15)-SUM(H215)</f>
        <v>5.7999999999964258</v>
      </c>
      <c r="I397" s="61">
        <f>SUM(I15)-SUM(I215)</f>
        <v>-51449.300000000017</v>
      </c>
    </row>
    <row r="398" spans="1:9" ht="6" customHeight="1" x14ac:dyDescent="0.2">
      <c r="A398" s="14"/>
      <c r="B398" s="7"/>
      <c r="C398" s="13"/>
      <c r="D398" s="13"/>
      <c r="E398" s="7"/>
      <c r="F398" s="7"/>
      <c r="G398" s="13"/>
      <c r="H398" s="13"/>
      <c r="I398" s="8"/>
    </row>
    <row r="399" spans="1:9" ht="6" customHeight="1" x14ac:dyDescent="0.2">
      <c r="B399" s="4"/>
      <c r="C399" s="12"/>
      <c r="D399" s="12"/>
      <c r="E399" s="4"/>
      <c r="F399" s="4"/>
      <c r="G399" s="12"/>
      <c r="H399" s="12"/>
    </row>
    <row r="400" spans="1:9" ht="12.75" customHeight="1" x14ac:dyDescent="0.2">
      <c r="A400" s="17" t="s">
        <v>9</v>
      </c>
      <c r="B400" s="4"/>
      <c r="C400" s="12"/>
      <c r="D400" s="12"/>
      <c r="E400" s="4"/>
      <c r="F400" s="4"/>
      <c r="G400" s="12"/>
      <c r="H400" s="12"/>
    </row>
    <row r="401" spans="1:12" ht="12.75" customHeight="1" x14ac:dyDescent="0.2">
      <c r="A401" s="17" t="s">
        <v>11</v>
      </c>
      <c r="B401" s="4"/>
      <c r="C401" s="12"/>
      <c r="D401" s="12"/>
      <c r="E401" s="4"/>
      <c r="F401" s="4"/>
      <c r="G401" s="12"/>
      <c r="H401" s="12"/>
    </row>
    <row r="402" spans="1:12" ht="12.75" customHeight="1" x14ac:dyDescent="0.2">
      <c r="A402" s="17" t="s">
        <v>231</v>
      </c>
      <c r="B402" s="4"/>
      <c r="C402" s="12"/>
      <c r="D402" s="12"/>
      <c r="E402" s="4"/>
      <c r="F402" s="4"/>
      <c r="G402" s="12"/>
      <c r="H402" s="12"/>
    </row>
    <row r="403" spans="1:12" ht="12.75" customHeight="1" x14ac:dyDescent="0.2">
      <c r="A403" s="17" t="s">
        <v>10</v>
      </c>
      <c r="B403" s="4"/>
      <c r="C403" s="12"/>
      <c r="D403" s="12"/>
      <c r="E403" s="4"/>
      <c r="F403" s="4"/>
      <c r="G403" s="12"/>
      <c r="H403" s="12"/>
    </row>
    <row r="404" spans="1:12" ht="12.75" customHeight="1" x14ac:dyDescent="0.2">
      <c r="A404" s="17" t="s">
        <v>8</v>
      </c>
      <c r="B404" s="4"/>
      <c r="C404" s="12"/>
      <c r="D404" s="12"/>
      <c r="E404" s="4"/>
      <c r="F404" s="4"/>
      <c r="G404" s="12"/>
      <c r="H404" s="12"/>
    </row>
    <row r="405" spans="1:12" ht="12.75" customHeight="1" x14ac:dyDescent="0.2">
      <c r="B405" s="4"/>
      <c r="C405" s="12"/>
      <c r="D405" s="12"/>
      <c r="E405" s="4"/>
      <c r="F405" s="4"/>
      <c r="G405" s="12"/>
      <c r="H405" s="12"/>
    </row>
    <row r="406" spans="1:12" s="4" customFormat="1" ht="12.75" customHeight="1" x14ac:dyDescent="0.2">
      <c r="A406" s="1"/>
      <c r="C406" s="12"/>
      <c r="D406" s="12"/>
      <c r="G406" s="12"/>
      <c r="H406" s="12"/>
      <c r="J406" s="1"/>
      <c r="K406" s="1"/>
      <c r="L406" s="1"/>
    </row>
    <row r="407" spans="1:12" s="4" customFormat="1" ht="12.75" customHeight="1" x14ac:dyDescent="0.2">
      <c r="A407" s="1"/>
      <c r="C407" s="12"/>
      <c r="D407" s="12"/>
      <c r="G407" s="12"/>
      <c r="H407" s="12"/>
      <c r="J407" s="1"/>
      <c r="K407" s="1"/>
      <c r="L407" s="1"/>
    </row>
    <row r="408" spans="1:12" s="4" customFormat="1" ht="12.75" customHeight="1" x14ac:dyDescent="0.2">
      <c r="A408" s="1"/>
      <c r="C408" s="12"/>
      <c r="D408" s="12"/>
      <c r="G408" s="12"/>
      <c r="H408" s="12"/>
      <c r="J408" s="1"/>
      <c r="K408" s="1"/>
      <c r="L408" s="1"/>
    </row>
    <row r="409" spans="1:12" s="4" customFormat="1" ht="12.75" customHeight="1" x14ac:dyDescent="0.2">
      <c r="A409" s="1"/>
      <c r="C409" s="12"/>
      <c r="D409" s="12"/>
      <c r="G409" s="12"/>
      <c r="H409" s="12"/>
      <c r="J409" s="1"/>
      <c r="K409" s="1"/>
      <c r="L409" s="1"/>
    </row>
    <row r="410" spans="1:12" s="4" customFormat="1" ht="12.75" customHeight="1" x14ac:dyDescent="0.2">
      <c r="A410" s="1"/>
      <c r="C410" s="12"/>
      <c r="D410" s="12"/>
      <c r="G410" s="12"/>
      <c r="H410" s="12"/>
      <c r="J410" s="1"/>
      <c r="K410" s="1"/>
      <c r="L410" s="1"/>
    </row>
    <row r="411" spans="1:12" s="4" customFormat="1" ht="12.75" customHeight="1" x14ac:dyDescent="0.2">
      <c r="A411" s="1"/>
      <c r="C411" s="12"/>
      <c r="D411" s="12"/>
      <c r="G411" s="12"/>
      <c r="H411" s="12"/>
      <c r="J411" s="1"/>
      <c r="K411" s="1"/>
      <c r="L411" s="1"/>
    </row>
    <row r="412" spans="1:12" s="4" customFormat="1" ht="12.75" customHeight="1" x14ac:dyDescent="0.2">
      <c r="A412" s="1"/>
      <c r="C412" s="12"/>
      <c r="D412" s="12"/>
      <c r="G412" s="12"/>
      <c r="H412" s="12"/>
      <c r="J412" s="1"/>
      <c r="K412" s="1"/>
      <c r="L412" s="1"/>
    </row>
    <row r="413" spans="1:12" s="4" customFormat="1" ht="12.75" customHeight="1" x14ac:dyDescent="0.2">
      <c r="A413" s="1"/>
      <c r="C413" s="12"/>
      <c r="D413" s="12"/>
      <c r="G413" s="12"/>
      <c r="H413" s="12"/>
      <c r="J413" s="1"/>
      <c r="K413" s="1"/>
      <c r="L413" s="1"/>
    </row>
    <row r="414" spans="1:12" s="4" customFormat="1" ht="12.75" customHeight="1" x14ac:dyDescent="0.2">
      <c r="A414" s="1"/>
      <c r="C414" s="12"/>
      <c r="D414" s="12"/>
      <c r="G414" s="12"/>
      <c r="H414" s="12"/>
      <c r="J414" s="1"/>
      <c r="K414" s="1"/>
      <c r="L414" s="1"/>
    </row>
    <row r="415" spans="1:12" s="4" customFormat="1" ht="12.75" customHeight="1" x14ac:dyDescent="0.2">
      <c r="A415" s="1"/>
      <c r="C415" s="12"/>
      <c r="D415" s="12"/>
      <c r="G415" s="12"/>
      <c r="H415" s="12"/>
      <c r="J415" s="1"/>
      <c r="K415" s="1"/>
      <c r="L415" s="1"/>
    </row>
    <row r="416" spans="1:12" s="4" customFormat="1" ht="12.75" customHeight="1" x14ac:dyDescent="0.2">
      <c r="A416" s="1"/>
      <c r="C416" s="12"/>
      <c r="D416" s="12"/>
      <c r="G416" s="12"/>
      <c r="H416" s="12"/>
      <c r="J416" s="1"/>
      <c r="K416" s="1"/>
      <c r="L416" s="1"/>
    </row>
    <row r="417" spans="1:12" s="4" customFormat="1" ht="12.75" customHeight="1" x14ac:dyDescent="0.2">
      <c r="A417" s="1"/>
      <c r="C417" s="12"/>
      <c r="D417" s="12"/>
      <c r="G417" s="12"/>
      <c r="H417" s="12"/>
      <c r="J417" s="1"/>
      <c r="K417" s="1"/>
      <c r="L417" s="1"/>
    </row>
    <row r="418" spans="1:12" s="4" customFormat="1" ht="12.75" customHeight="1" x14ac:dyDescent="0.2">
      <c r="A418" s="1"/>
      <c r="C418" s="12"/>
      <c r="D418" s="12"/>
      <c r="G418" s="12"/>
      <c r="H418" s="12"/>
      <c r="J418" s="1"/>
      <c r="K418" s="1"/>
      <c r="L418" s="1"/>
    </row>
    <row r="419" spans="1:12" s="4" customFormat="1" ht="12.75" customHeight="1" x14ac:dyDescent="0.2">
      <c r="A419" s="1"/>
      <c r="C419" s="12"/>
      <c r="D419" s="12"/>
      <c r="G419" s="12"/>
      <c r="H419" s="12"/>
      <c r="J419" s="1"/>
      <c r="K419" s="1"/>
      <c r="L419" s="1"/>
    </row>
    <row r="420" spans="1:12" s="4" customFormat="1" ht="12.75" customHeight="1" x14ac:dyDescent="0.2">
      <c r="A420" s="1"/>
      <c r="J420" s="1"/>
      <c r="K420" s="1"/>
      <c r="L420" s="1"/>
    </row>
    <row r="421" spans="1:12" s="4" customFormat="1" ht="12.75" customHeight="1" x14ac:dyDescent="0.2">
      <c r="A421" s="1"/>
      <c r="J421" s="1"/>
      <c r="K421" s="1"/>
      <c r="L421" s="1"/>
    </row>
    <row r="422" spans="1:12" s="4" customFormat="1" ht="12.75" customHeight="1" x14ac:dyDescent="0.2">
      <c r="A422" s="1"/>
      <c r="J422" s="1"/>
      <c r="K422" s="1"/>
      <c r="L422" s="1"/>
    </row>
    <row r="423" spans="1:12" s="4" customFormat="1" ht="12.75" customHeight="1" x14ac:dyDescent="0.2">
      <c r="A423" s="1"/>
      <c r="J423" s="1"/>
      <c r="K423" s="1"/>
      <c r="L423" s="1"/>
    </row>
    <row r="424" spans="1:12" s="4" customFormat="1" ht="12.75" customHeight="1" x14ac:dyDescent="0.2">
      <c r="A424" s="1"/>
      <c r="J424" s="1"/>
      <c r="K424" s="1"/>
      <c r="L424" s="1"/>
    </row>
    <row r="425" spans="1:12" s="4" customFormat="1" ht="12.75" customHeight="1" x14ac:dyDescent="0.2">
      <c r="A425" s="1"/>
      <c r="J425" s="1"/>
      <c r="K425" s="1"/>
      <c r="L425" s="1"/>
    </row>
    <row r="426" spans="1:12" s="4" customFormat="1" ht="12.75" customHeight="1" x14ac:dyDescent="0.2">
      <c r="A426" s="1"/>
      <c r="J426" s="1"/>
      <c r="K426" s="1"/>
      <c r="L426" s="1"/>
    </row>
    <row r="427" spans="1:12" s="4" customFormat="1" ht="12.75" customHeight="1" x14ac:dyDescent="0.2">
      <c r="A427" s="1"/>
      <c r="J427" s="1"/>
      <c r="K427" s="1"/>
      <c r="L427" s="1"/>
    </row>
    <row r="428" spans="1:12" s="4" customFormat="1" ht="12.75" customHeight="1" x14ac:dyDescent="0.2">
      <c r="A428" s="1"/>
      <c r="J428" s="1"/>
      <c r="K428" s="1"/>
      <c r="L428" s="1"/>
    </row>
    <row r="429" spans="1:12" s="4" customFormat="1" ht="12.75" customHeight="1" x14ac:dyDescent="0.2">
      <c r="A429" s="1"/>
      <c r="J429" s="1"/>
      <c r="K429" s="1"/>
      <c r="L429" s="1"/>
    </row>
    <row r="430" spans="1:12" s="4" customFormat="1" ht="12.75" customHeight="1" x14ac:dyDescent="0.2">
      <c r="A430" s="1"/>
      <c r="J430" s="1"/>
      <c r="K430" s="1"/>
      <c r="L430" s="1"/>
    </row>
    <row r="431" spans="1:12" s="4" customFormat="1" ht="12.75" customHeight="1" x14ac:dyDescent="0.2">
      <c r="A431" s="1"/>
      <c r="J431" s="1"/>
      <c r="K431" s="1"/>
      <c r="L431" s="1"/>
    </row>
    <row r="432" spans="1:12" s="4" customFormat="1" ht="12.75" customHeight="1" x14ac:dyDescent="0.2">
      <c r="A432" s="1"/>
      <c r="J432" s="1"/>
      <c r="K432" s="1"/>
      <c r="L432" s="1"/>
    </row>
    <row r="433" spans="1:12" s="4" customFormat="1" ht="12.75" customHeight="1" x14ac:dyDescent="0.2">
      <c r="A433" s="1"/>
      <c r="J433" s="1"/>
      <c r="K433" s="1"/>
      <c r="L433" s="1"/>
    </row>
    <row r="434" spans="1:12" s="4" customFormat="1" ht="12.75" customHeight="1" x14ac:dyDescent="0.2">
      <c r="A434" s="1"/>
      <c r="J434" s="1"/>
      <c r="K434" s="1"/>
      <c r="L434" s="1"/>
    </row>
    <row r="435" spans="1:12" s="4" customFormat="1" ht="12.75" customHeight="1" x14ac:dyDescent="0.2">
      <c r="A435" s="1"/>
      <c r="J435" s="1"/>
      <c r="K435" s="1"/>
      <c r="L435" s="1"/>
    </row>
    <row r="436" spans="1:12" s="4" customFormat="1" ht="12.75" customHeight="1" x14ac:dyDescent="0.2">
      <c r="A436" s="1"/>
      <c r="J436" s="1"/>
      <c r="K436" s="1"/>
      <c r="L436" s="1"/>
    </row>
    <row r="437" spans="1:12" s="4" customFormat="1" ht="12.75" customHeight="1" x14ac:dyDescent="0.2">
      <c r="A437" s="1"/>
      <c r="J437" s="1"/>
      <c r="K437" s="1"/>
      <c r="L437" s="1"/>
    </row>
    <row r="438" spans="1:12" s="4" customFormat="1" ht="12.75" customHeight="1" x14ac:dyDescent="0.2">
      <c r="A438" s="1"/>
      <c r="J438" s="1"/>
      <c r="K438" s="1"/>
      <c r="L438" s="1"/>
    </row>
    <row r="439" spans="1:12" s="4" customFormat="1" ht="12.75" customHeight="1" x14ac:dyDescent="0.2">
      <c r="A439" s="1"/>
      <c r="J439" s="1"/>
      <c r="K439" s="1"/>
      <c r="L439" s="1"/>
    </row>
    <row r="440" spans="1:12" s="4" customFormat="1" ht="12.75" customHeight="1" x14ac:dyDescent="0.2">
      <c r="A440" s="1"/>
      <c r="J440" s="1"/>
      <c r="K440" s="1"/>
      <c r="L440" s="1"/>
    </row>
    <row r="441" spans="1:12" s="4" customFormat="1" ht="12.75" customHeight="1" x14ac:dyDescent="0.2">
      <c r="A441" s="1"/>
      <c r="J441" s="1"/>
      <c r="K441" s="1"/>
      <c r="L441" s="1"/>
    </row>
    <row r="442" spans="1:12" s="4" customFormat="1" ht="12.75" customHeight="1" x14ac:dyDescent="0.2">
      <c r="A442" s="1"/>
      <c r="J442" s="1"/>
      <c r="K442" s="1"/>
      <c r="L442" s="1"/>
    </row>
    <row r="443" spans="1:12" s="4" customFormat="1" ht="12.75" customHeight="1" x14ac:dyDescent="0.2">
      <c r="A443" s="1"/>
      <c r="J443" s="1"/>
      <c r="K443" s="1"/>
      <c r="L443" s="1"/>
    </row>
  </sheetData>
  <mergeCells count="18">
    <mergeCell ref="G11:G13"/>
    <mergeCell ref="H11:H13"/>
    <mergeCell ref="B9:E9"/>
    <mergeCell ref="F9:I9"/>
    <mergeCell ref="B10:B13"/>
    <mergeCell ref="C10:D10"/>
    <mergeCell ref="E10:E13"/>
    <mergeCell ref="F10:F13"/>
    <mergeCell ref="G10:H10"/>
    <mergeCell ref="I10:I13"/>
    <mergeCell ref="C11:C13"/>
    <mergeCell ref="D11:D13"/>
    <mergeCell ref="B8:I8"/>
    <mergeCell ref="A1:I1"/>
    <mergeCell ref="A3:I3"/>
    <mergeCell ref="A4:I4"/>
    <mergeCell ref="B6:I6"/>
    <mergeCell ref="B7:I7"/>
  </mergeCells>
  <printOptions horizontalCentered="1"/>
  <pageMargins left="0.74803149606299213" right="0.74803149606299213" top="0.98425196850393704" bottom="0.98425196850393704" header="0" footer="0"/>
  <pageSetup scale="55" pageOrder="overThenDown" orientation="portrait" r:id="rId1"/>
  <headerFooter alignWithMargins="0"/>
  <rowBreaks count="1" manualBreakCount="1">
    <brk id="9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CNPII MBP6</vt:lpstr>
      <vt:lpstr>'Cuadro 2 CNPII MBP6'!Área_de_impresión</vt:lpstr>
      <vt:lpstr>'Cuadro 2 CNPII MBP6'!Títulos_a_imprimir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2018-06-18T16:43:36Z</cp:lastPrinted>
  <dcterms:created xsi:type="dcterms:W3CDTF">2010-06-09T14:49:49Z</dcterms:created>
  <dcterms:modified xsi:type="dcterms:W3CDTF">2018-06-18T20:46:21Z</dcterms:modified>
</cp:coreProperties>
</file>